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Desktop\INFORMES NUEVA JD\Octubre\"/>
    </mc:Choice>
  </mc:AlternateContent>
  <bookViews>
    <workbookView xWindow="0" yWindow="0" windowWidth="11850" windowHeight="6420" tabRatio="984"/>
  </bookViews>
  <sheets>
    <sheet name="Estado de Ingr. y Egr." sheetId="73" r:id="rId1"/>
    <sheet name="Histor. de Ingr. y Egr." sheetId="58" r:id="rId2"/>
    <sheet name="Caja Chica " sheetId="70" r:id="rId3"/>
    <sheet name="Historico Caja Chica" sheetId="45" r:id="rId4"/>
    <sheet name="Memb. Socios" sheetId="48" r:id="rId5"/>
    <sheet name="Estado de Cuenta" sheetId="50" r:id="rId6"/>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70" l="1"/>
  <c r="H9" i="70"/>
  <c r="G9" i="70"/>
  <c r="E50" i="70"/>
  <c r="B14" i="45" l="1"/>
  <c r="B14" i="48"/>
  <c r="D16" i="58"/>
  <c r="C17" i="58"/>
  <c r="B17" i="58"/>
  <c r="G33" i="73"/>
  <c r="E36" i="73"/>
  <c r="E34" i="73"/>
  <c r="D15" i="58" l="1"/>
  <c r="G12" i="73"/>
  <c r="G23" i="73" l="1"/>
  <c r="G21" i="73"/>
  <c r="I5" i="73"/>
  <c r="I11" i="73" l="1"/>
  <c r="I44" i="73" s="1"/>
  <c r="B11" i="45" l="1"/>
  <c r="D14" i="58"/>
  <c r="D13" i="58" l="1"/>
  <c r="D17" i="58"/>
</calcChain>
</file>

<file path=xl/sharedStrings.xml><?xml version="1.0" encoding="utf-8"?>
<sst xmlns="http://schemas.openxmlformats.org/spreadsheetml/2006/main" count="225" uniqueCount="142">
  <si>
    <t>Monto</t>
  </si>
  <si>
    <t>TOTAL</t>
  </si>
  <si>
    <t>Mes</t>
  </si>
  <si>
    <t>ENERO</t>
  </si>
  <si>
    <t>FEBRERO</t>
  </si>
  <si>
    <t>MES</t>
  </si>
  <si>
    <t>Enero</t>
  </si>
  <si>
    <t>Febrero</t>
  </si>
  <si>
    <t xml:space="preserve">ESTADO DE CUENTA APES </t>
  </si>
  <si>
    <t xml:space="preserve">ESTADO DE CUENTA </t>
  </si>
  <si>
    <t xml:space="preserve">Enero </t>
  </si>
  <si>
    <t xml:space="preserve">Febrero </t>
  </si>
  <si>
    <t xml:space="preserve">TOTAL </t>
  </si>
  <si>
    <t>INGRESO</t>
  </si>
  <si>
    <t>GASTO</t>
  </si>
  <si>
    <t xml:space="preserve">AHORRO/ DEFICIT </t>
  </si>
  <si>
    <t>MARZO</t>
  </si>
  <si>
    <t>Marzo</t>
  </si>
  <si>
    <t>ABRIL</t>
  </si>
  <si>
    <t>Abril</t>
  </si>
  <si>
    <t>ASOCIACION DE PERIODISTAS DE EL SALVADOR</t>
  </si>
  <si>
    <t>GASTOS DE ADMINISTRACION</t>
  </si>
  <si>
    <t>SUELDOS</t>
  </si>
  <si>
    <t>VACACIONES</t>
  </si>
  <si>
    <t>AGUINALDOS</t>
  </si>
  <si>
    <t>INDEMNIZACIONES</t>
  </si>
  <si>
    <t>CUOTA PATRONAL ISSS</t>
  </si>
  <si>
    <t>CUOTA PATRONAL AFP</t>
  </si>
  <si>
    <t>HONORARIOS PROFESIONALES</t>
  </si>
  <si>
    <t>VIATICOS</t>
  </si>
  <si>
    <t>ENERGIA ELECTRICA</t>
  </si>
  <si>
    <t>AGUA ALCANTARILLADOS</t>
  </si>
  <si>
    <t>AGUA ENVASADA</t>
  </si>
  <si>
    <t>TELEFONO</t>
  </si>
  <si>
    <t>CABLE E INTERNET</t>
  </si>
  <si>
    <t>ALQUILER DE LOCAL A-31</t>
  </si>
  <si>
    <t>MANTENIMIENT Y SEGURIDAD CONDOMINIO</t>
  </si>
  <si>
    <t>TAXI Y SIMILARES</t>
  </si>
  <si>
    <t>ALIMENTACION Y SIMILARES</t>
  </si>
  <si>
    <t>IMPUESTOS MUNICIPALES</t>
  </si>
  <si>
    <t>ARTICULOS DE LIMPIEZA</t>
  </si>
  <si>
    <t>COMISIONES BANCARIAS</t>
  </si>
  <si>
    <t>CUOTAS DE SOCIOS</t>
  </si>
  <si>
    <t>ALQUILER DE LOCAL</t>
  </si>
  <si>
    <t>OTROS INGRESOS CHEQUE USAID</t>
  </si>
  <si>
    <t>LIQUIDACIÓN DE CAJA CHICA</t>
  </si>
  <si>
    <t>Fecha</t>
  </si>
  <si>
    <t>RECIBO CCF o FA #</t>
  </si>
  <si>
    <t>Proveedor</t>
  </si>
  <si>
    <t>Utilizado para</t>
  </si>
  <si>
    <t>Raul Ernesto Castro Escamilla</t>
  </si>
  <si>
    <t>MAYO</t>
  </si>
  <si>
    <t>Mayo</t>
  </si>
  <si>
    <t>Total en cuenta bancaria</t>
  </si>
  <si>
    <t xml:space="preserve">Junio </t>
  </si>
  <si>
    <t>JUNIO</t>
  </si>
  <si>
    <t>Junio</t>
  </si>
  <si>
    <t>GASTOS LEGALES Y NOTARIALES</t>
  </si>
  <si>
    <t xml:space="preserve">GASTO JUNTA DIRECTIVA </t>
  </si>
  <si>
    <t>ALIMENTACION</t>
  </si>
  <si>
    <t>JULIO</t>
  </si>
  <si>
    <t>Julio</t>
  </si>
  <si>
    <t>Agosto</t>
  </si>
  <si>
    <t>AGOSTO</t>
  </si>
  <si>
    <t>s/n</t>
  </si>
  <si>
    <t>Recibo UBER</t>
  </si>
  <si>
    <t>TAXI</t>
  </si>
  <si>
    <t>Septiembre</t>
  </si>
  <si>
    <t>SEPTIEMBRE</t>
  </si>
  <si>
    <t xml:space="preserve">INGRESOS MENSUALES </t>
  </si>
  <si>
    <t>$</t>
  </si>
  <si>
    <t>(-)</t>
  </si>
  <si>
    <t>GASTOS</t>
  </si>
  <si>
    <t>Servicio de Taxi (Actividades de la Presidencia de APES)</t>
  </si>
  <si>
    <t>Servicio de Taxi (Por Actividades del Personal de APES)</t>
  </si>
  <si>
    <t>Servicio de Taxi (Por Actividades Fuera de San Salvador)</t>
  </si>
  <si>
    <t>Vale de caja chica</t>
  </si>
  <si>
    <t>Asistente J. D.</t>
  </si>
  <si>
    <t>Auxiliar Administrativo</t>
  </si>
  <si>
    <t>Enc. C. de M. Pagina Web APES</t>
  </si>
  <si>
    <t>Servicios Contables</t>
  </si>
  <si>
    <t>Octubre</t>
  </si>
  <si>
    <t>OCTUBRE</t>
  </si>
  <si>
    <t>Compra de agua cristal</t>
  </si>
  <si>
    <t>ESTADO DE INGRESOS Y GASTOS DE NOVIEMBRE 2019</t>
  </si>
  <si>
    <t>PAPELERIA, FOTOCOPIAS Y SIMILARES</t>
  </si>
  <si>
    <t>RESULTADO AL 30 DE NOVIEMBRE DE 2019</t>
  </si>
  <si>
    <t>Noviembre</t>
  </si>
  <si>
    <t>NOVIEMBRE</t>
  </si>
  <si>
    <t>INGRESOS Y GASTOS 2019</t>
  </si>
  <si>
    <t>Hasta el 31 de Octubre 2019</t>
  </si>
  <si>
    <t>Hasta el 30 de Noviembre 2019</t>
  </si>
  <si>
    <t>Pago de uber para Angelica Cárcamo desde Col. San Luis hacia la UCA, para asistir a taller de Comunicación en Crisis, gracias al apoyo de IBI</t>
  </si>
  <si>
    <t>Pago de uber para Angelica Cárcamo desde Av. Izalco hacia la UCA, para asistir al segundo dia del taller de Comunicación en Crisis</t>
  </si>
  <si>
    <t>Recibo notario</t>
  </si>
  <si>
    <t>Pago de autentica en certificación de punto de acta para presentar en Gobernació</t>
  </si>
  <si>
    <t>Pago de UBER  para Isabel Gaitan por asistir a conferencia de prensa de Nayib Bukele en Casa Presidencial</t>
  </si>
  <si>
    <t>Pago de UBER para Isabel Gaitan luego de asistir a conferencia de prensa de Nayib Bukele en Casa Presidencial (retorno a APES)</t>
  </si>
  <si>
    <t>Calleja S.A. de C.V.</t>
  </si>
  <si>
    <t>Compra de papel higienico, café en polvo, platos desechables, detergentes y bolsas para basura</t>
  </si>
  <si>
    <t>Restaurante Pollo Real</t>
  </si>
  <si>
    <t>Compra de refrigerio para miembros de JD por reunión sostenida en APES</t>
  </si>
  <si>
    <t>ANDA</t>
  </si>
  <si>
    <t>Pago de servicio de agua potable</t>
  </si>
  <si>
    <t>Pago de uber para personal de APES desde UCA hacia oficinas  luego de asistir a taller de Storytelling</t>
  </si>
  <si>
    <t>Pago de uber para Francisco Hernández por quedarse en oficinas a acompañar al contador en su trabajo (recorrido desde APES hacia Col. Monserrat)</t>
  </si>
  <si>
    <t>Librería y Papeleria San Rey</t>
  </si>
  <si>
    <t>Compra de dos marcadores permanentes para rotular inventario de APES</t>
  </si>
  <si>
    <t>Pago de uber para Isabel Gaitan por asitir a reunión con el Procurador y la Mesa de Protección en la PDDH</t>
  </si>
  <si>
    <t>Pago de uber para Isabel Gaitan luego de asitir a reunión con el Procurador y la Mesa de Protección en la PDDH (desde PDDH hacia APES)</t>
  </si>
  <si>
    <t>Pago de uber para Angelica Cárcamo desde av. Izalco hacia col.lo Lirios para asistir a actividad en Usulutan con el FARO</t>
  </si>
  <si>
    <t>Pago de uber para Angelica Cárcamo desde av. col.lo Lirios hacia av. Izalco luego de asistir a actividad en Usulutan con el FARO</t>
  </si>
  <si>
    <t>Servicio de taxi Jorge Osorio</t>
  </si>
  <si>
    <t>Pago de taxi para personal de APES desde oficinas hacia San Juan opico para recoger donativio de viveres en Global Alimentos (ida y vuelta)</t>
  </si>
  <si>
    <t>Pago de uber para personal de APES desde oficinas hacia col. San Esteban para entregar donativo de viveres al sr. José Duran (chespirito)</t>
  </si>
  <si>
    <t xml:space="preserve">Pago de uber para Isabel Gaitan desde oficinas hacia Probusqueda por reunión sostenida relacionada a la Mesa por defender derechos </t>
  </si>
  <si>
    <t xml:space="preserve">Pago de uber para Isabel Gaitan desde probusqueda hacia APES luego de asistir a reunión sostenida relacionada a la Mesa por defender derechos </t>
  </si>
  <si>
    <t>Pago de uber para Isabel Gaitan desde APES hacia Casa Presidencial por conferencia de prensa realizada por Nayib Bukele</t>
  </si>
  <si>
    <t>Pago de uber para Isabel Gaitan desde Casa Presidencial hacia APES luego de asistir a  conferencia de prensa realizada por Nayib Bukele</t>
  </si>
  <si>
    <t>Pago de uber para personald e APES por quedarse en oficinas a acompañar al contador en su trabajo (recorrido desde APES hacia Col. Monserrat)</t>
  </si>
  <si>
    <t>Pago de uber para personal de APES por asistir a feria de Movimientos sociales en la UES (desde APES hacia UES)</t>
  </si>
  <si>
    <t>Pago de uber para personal de APES desde UES hacia oficinas luego de asistir a feria de Movimientos sociales, realizado por estudiantes de periodismo en la UES</t>
  </si>
  <si>
    <t>Viático de transporte para Serafin Valencia por asistir a reunión con el Director de la Escuela Monica Herrera en Santa Tecla</t>
  </si>
  <si>
    <t>Viático para taxi de María Teresa desde cima 4 hacia oficinas de APES por salida a San Miguel a actividad con Orquideas del Mar.</t>
  </si>
  <si>
    <t>Pago de uber para Serafin Valencia y personal de APES desde Orquideas del Mar hacia APES luego de asistir a actividad en San Miguel</t>
  </si>
  <si>
    <t>Pago de uber para personal de APES desde oficinas hacia el Circulo Militar, por asistir a taller de FIAES</t>
  </si>
  <si>
    <t>Pago de uber para personal de APES desde el Circulo Militar hacia oficinas luego de asistir a taller de FIAES</t>
  </si>
  <si>
    <t>Compra de café, bolsas para basura y compra de galletas para miembros de la cooperativa, quienes sostuvieron reunión en APES</t>
  </si>
  <si>
    <t>Pago de uber para personal de APES desde oficinas hacia Salvador del mundo para asistir al segundo dia del taller de FIAES</t>
  </si>
  <si>
    <t>Pago de uber para personal de APES desde cercanias de la UES hacia apes, luego de asistir al segundo día del mundo para asistir al segundo dia del taller de FIAES</t>
  </si>
  <si>
    <t>Edward Leonidas Gutierrez</t>
  </si>
  <si>
    <t>Compra de tres botellas con agua para personal de APES por viaje a San Miguel a actividad de FIAES</t>
  </si>
  <si>
    <t>Comedor "Las Carnitas"</t>
  </si>
  <si>
    <t>Compra de almuerzos para personal de APES luego de asistir al taller de "Periodismo Ambiental" con FIAES en la ciudad de San Miguel</t>
  </si>
  <si>
    <t>Compra de refrigerio por reunión sostenida de la Mesa de Protección a Periodistas en APES</t>
  </si>
  <si>
    <t>Pago de uber para personal de APES desde cima 4 hacia Centro Comercial Plaza San Benito a una reunión de la comunidad de práctica con IBI/USAID</t>
  </si>
  <si>
    <t>Pago de  uber para personal de APES desde Centro Comercial Plaza San Benito hacia oficinas de APES luego de reunión sostenida de la comunidad de prática con IBI/USAID</t>
  </si>
  <si>
    <t>Inversiones Mercomun, S.A. de C.V.</t>
  </si>
  <si>
    <t>Compra de refrigerio para miembros de IBI/USAID por reunión sostenida en APES</t>
  </si>
  <si>
    <t>Pollos Real</t>
  </si>
  <si>
    <t xml:space="preserve">Compra de refrigerio por reunión sostenida de la Junta Directiva </t>
  </si>
  <si>
    <t xml:space="preserve">Pago de uber para Angelica Cárcamo desde ARPAS hacia APES por entrevista sostenida con la Constancia sobre "responsabilidad social"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</si>
</sst>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00_-;\-&quot;$&quot;* #,##0.00_-;_-&quot;$&quot;* &quot;-&quot;??_-;_-@_-"/>
    <numFmt numFmtId="165" formatCode="&quot; &quot;#,##0.00&quot; &quot;[$€-C0A]&quot; &quot;;&quot;-&quot;#,##0.00&quot; &quot;[$€-C0A]&quot; &quot;;&quot; -&quot;00&quot; &quot;[$€-C0A]&quot; &quot;;&quot; &quot;@&quot; &quot;"/>
  </numFmts>
  <fonts count="27" x14ac:knownFonts="1">
    <font>
      <sz val="11"/>
      <color theme="1"/>
      <name val="Calibri"/>
      <family val="2"/>
      <scheme val="minor"/>
    </font>
    <font>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1"/>
      <color rgb="FF000000"/>
      <name val="Calibri"/>
      <family val="2"/>
    </font>
    <font>
      <b/>
      <sz val="14"/>
      <color theme="1"/>
      <name val="Calibri"/>
      <family val="2"/>
      <scheme val="minor"/>
    </font>
    <font>
      <b/>
      <sz val="11"/>
      <color theme="1"/>
      <name val="Calibri"/>
      <family val="2"/>
      <scheme val="minor"/>
    </font>
    <font>
      <sz val="9"/>
      <color rgb="FF000000"/>
      <name val="Times New Roman"/>
      <family val="1"/>
    </font>
    <font>
      <sz val="9"/>
      <color theme="1"/>
      <name val="Times New Roman"/>
      <family val="1"/>
    </font>
    <font>
      <sz val="12"/>
      <color theme="1"/>
      <name val="Times New Roman"/>
      <family val="1"/>
    </font>
    <font>
      <b/>
      <sz val="14"/>
      <color rgb="FFFF0000"/>
      <name val="Calibri"/>
      <family val="2"/>
      <scheme val="minor"/>
    </font>
    <font>
      <b/>
      <sz val="13"/>
      <color theme="1"/>
      <name val="Calibri"/>
      <family val="2"/>
      <scheme val="minor"/>
    </font>
    <font>
      <sz val="13"/>
      <color theme="1"/>
      <name val="Calibri"/>
      <family val="2"/>
      <scheme val="minor"/>
    </font>
    <font>
      <sz val="14"/>
      <name val="Calibri"/>
      <family val="2"/>
      <scheme val="minor"/>
    </font>
    <font>
      <sz val="11"/>
      <color theme="1"/>
      <name val="Cambria"/>
      <family val="2"/>
      <scheme val="major"/>
    </font>
    <font>
      <sz val="13"/>
      <color theme="1"/>
      <name val="Times New Roman"/>
      <family val="1"/>
    </font>
    <font>
      <sz val="11"/>
      <color theme="1"/>
      <name val="Times New Roman"/>
      <family val="1"/>
    </font>
    <font>
      <b/>
      <sz val="12"/>
      <color theme="1"/>
      <name val="Times New Roman"/>
      <family val="1"/>
    </font>
    <font>
      <sz val="10"/>
      <color rgb="FF000000"/>
      <name val="Times New Roman"/>
      <family val="1"/>
    </font>
    <font>
      <sz val="10"/>
      <color theme="1"/>
      <name val="Times New Roman"/>
      <family val="1"/>
    </font>
    <font>
      <b/>
      <sz val="12"/>
      <color rgb="FF000000"/>
      <name val="Times New Roman"/>
      <family val="1"/>
    </font>
    <font>
      <sz val="8"/>
      <color rgb="FF000000"/>
      <name val="Times New Roman"/>
      <family val="1"/>
    </font>
    <font>
      <sz val="8"/>
      <color theme="1"/>
      <name val="Times New Roman"/>
      <family val="1"/>
    </font>
    <font>
      <b/>
      <sz val="12"/>
      <color theme="1"/>
      <name val="Calibri"/>
      <family val="2"/>
      <scheme val="minor"/>
    </font>
    <font>
      <sz val="12"/>
      <color theme="1"/>
      <name val="Calibri"/>
      <family val="2"/>
      <scheme val="minor"/>
    </font>
    <font>
      <sz val="7"/>
      <color rgb="FF000000"/>
      <name val="Times New Roman"/>
      <family val="1"/>
    </font>
  </fonts>
  <fills count="6">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08">
    <xf numFmtId="0" fontId="0" fillId="0" borderId="0" xfId="0"/>
    <xf numFmtId="0" fontId="2" fillId="0" borderId="0" xfId="0" applyFont="1"/>
    <xf numFmtId="0" fontId="3" fillId="0" borderId="1" xfId="0" applyFont="1" applyBorder="1"/>
    <xf numFmtId="0" fontId="0" fillId="0" borderId="1" xfId="0" applyBorder="1"/>
    <xf numFmtId="0" fontId="2" fillId="2" borderId="0" xfId="0" applyFont="1" applyFill="1"/>
    <xf numFmtId="0" fontId="4" fillId="0" borderId="0" xfId="0" applyFont="1"/>
    <xf numFmtId="0" fontId="4" fillId="0" borderId="1" xfId="0" applyFont="1" applyBorder="1"/>
    <xf numFmtId="10" fontId="0" fillId="0" borderId="0" xfId="2" applyNumberFormat="1" applyFont="1" applyBorder="1"/>
    <xf numFmtId="0" fontId="3" fillId="0" borderId="0" xfId="0" applyFont="1" applyBorder="1" applyAlignment="1">
      <alignment horizontal="center"/>
    </xf>
    <xf numFmtId="0" fontId="2" fillId="0" borderId="1" xfId="0" applyFont="1" applyBorder="1"/>
    <xf numFmtId="43" fontId="2" fillId="0" borderId="1" xfId="4" applyFont="1" applyBorder="1"/>
    <xf numFmtId="0" fontId="2" fillId="2" borderId="1" xfId="0" applyFont="1" applyFill="1" applyBorder="1"/>
    <xf numFmtId="43" fontId="2" fillId="2" borderId="1" xfId="4" applyFont="1" applyFill="1" applyBorder="1"/>
    <xf numFmtId="0" fontId="3" fillId="2" borderId="1" xfId="0" applyFont="1" applyFill="1" applyBorder="1" applyAlignment="1">
      <alignment horizontal="center"/>
    </xf>
    <xf numFmtId="43" fontId="3" fillId="0" borderId="1" xfId="4" applyFont="1" applyBorder="1"/>
    <xf numFmtId="43" fontId="4" fillId="0" borderId="1" xfId="0" applyNumberFormat="1" applyFont="1" applyBorder="1"/>
    <xf numFmtId="0" fontId="4" fillId="3" borderId="1" xfId="0" applyFont="1" applyFill="1" applyBorder="1"/>
    <xf numFmtId="43" fontId="2" fillId="0" borderId="1" xfId="4" applyFont="1" applyBorder="1" applyAlignment="1">
      <alignment horizontal="right"/>
    </xf>
    <xf numFmtId="0" fontId="6" fillId="0" borderId="0" xfId="0" applyFont="1" applyAlignment="1">
      <alignment horizontal="center"/>
    </xf>
    <xf numFmtId="0" fontId="0" fillId="0" borderId="0" xfId="0"/>
    <xf numFmtId="0" fontId="9" fillId="0" borderId="0" xfId="0" applyFont="1"/>
    <xf numFmtId="4" fontId="0" fillId="0" borderId="0" xfId="0" applyNumberFormat="1"/>
    <xf numFmtId="43" fontId="11" fillId="0" borderId="1" xfId="4" applyFont="1" applyBorder="1"/>
    <xf numFmtId="43" fontId="2" fillId="0" borderId="1" xfId="4" applyNumberFormat="1" applyFont="1" applyBorder="1"/>
    <xf numFmtId="43" fontId="2" fillId="2" borderId="1" xfId="4" applyNumberFormat="1" applyFont="1" applyFill="1" applyBorder="1"/>
    <xf numFmtId="0" fontId="13" fillId="0" borderId="0" xfId="0" applyFont="1"/>
    <xf numFmtId="43" fontId="2" fillId="0" borderId="1" xfId="0" applyNumberFormat="1" applyFont="1" applyBorder="1"/>
    <xf numFmtId="0" fontId="2" fillId="0" borderId="0" xfId="0" applyFont="1" applyFill="1" applyBorder="1"/>
    <xf numFmtId="4" fontId="2" fillId="0" borderId="0" xfId="0" applyNumberFormat="1" applyFont="1" applyAlignment="1">
      <alignment horizontal="center"/>
    </xf>
    <xf numFmtId="4" fontId="6" fillId="4" borderId="0" xfId="0" applyNumberFormat="1" applyFont="1" applyFill="1" applyAlignment="1">
      <alignment horizontal="center"/>
    </xf>
    <xf numFmtId="43" fontId="0" fillId="0" borderId="0" xfId="0" applyNumberFormat="1"/>
    <xf numFmtId="43" fontId="14" fillId="0" borderId="1" xfId="4" applyFont="1" applyBorder="1"/>
    <xf numFmtId="15" fontId="15" fillId="0" borderId="1" xfId="0" applyNumberFormat="1" applyFont="1" applyBorder="1"/>
    <xf numFmtId="0" fontId="15" fillId="0" borderId="1" xfId="0" applyFont="1" applyBorder="1" applyAlignment="1">
      <alignment horizontal="center"/>
    </xf>
    <xf numFmtId="0" fontId="15" fillId="0" borderId="1" xfId="0" applyFont="1" applyBorder="1" applyAlignment="1">
      <alignment horizontal="left" wrapText="1"/>
    </xf>
    <xf numFmtId="44" fontId="15" fillId="0" borderId="1" xfId="1" applyFont="1" applyBorder="1" applyAlignment="1">
      <alignment horizontal="center"/>
    </xf>
    <xf numFmtId="0" fontId="15" fillId="0" borderId="1" xfId="0" applyFont="1" applyBorder="1" applyAlignment="1">
      <alignment horizontal="center" wrapText="1"/>
    </xf>
    <xf numFmtId="0" fontId="15" fillId="5" borderId="1" xfId="0" applyFont="1" applyFill="1" applyBorder="1" applyAlignment="1">
      <alignment horizontal="left" wrapText="1"/>
    </xf>
    <xf numFmtId="2" fontId="0" fillId="0" borderId="0" xfId="0" applyNumberFormat="1" applyBorder="1"/>
    <xf numFmtId="0" fontId="0" fillId="0" borderId="0" xfId="0" applyBorder="1"/>
    <xf numFmtId="0" fontId="18" fillId="0" borderId="0" xfId="0" applyFont="1" applyBorder="1" applyAlignment="1">
      <alignment vertical="center"/>
    </xf>
    <xf numFmtId="4" fontId="18" fillId="0" borderId="0" xfId="0" applyNumberFormat="1" applyFont="1" applyBorder="1" applyAlignment="1">
      <alignment vertical="center"/>
    </xf>
    <xf numFmtId="49" fontId="19" fillId="0" borderId="0" xfId="0" applyNumberFormat="1" applyFont="1" applyBorder="1" applyAlignment="1" applyProtection="1">
      <alignment vertical="center" wrapText="1"/>
    </xf>
    <xf numFmtId="4" fontId="20" fillId="0" borderId="0" xfId="0" applyNumberFormat="1" applyFont="1" applyBorder="1" applyAlignment="1">
      <alignment vertical="center"/>
    </xf>
    <xf numFmtId="0" fontId="9" fillId="0" borderId="0" xfId="0" applyFont="1" applyBorder="1" applyAlignment="1">
      <alignment vertical="center"/>
    </xf>
    <xf numFmtId="4" fontId="20" fillId="0" borderId="6" xfId="0" applyNumberFormat="1" applyFont="1" applyBorder="1" applyAlignment="1">
      <alignment vertical="center"/>
    </xf>
    <xf numFmtId="0" fontId="9" fillId="0" borderId="0" xfId="0" applyFont="1" applyBorder="1"/>
    <xf numFmtId="49" fontId="21" fillId="0" borderId="0" xfId="0" applyNumberFormat="1" applyFont="1" applyBorder="1" applyAlignment="1" applyProtection="1">
      <alignment vertical="center" wrapText="1"/>
    </xf>
    <xf numFmtId="4" fontId="10" fillId="0" borderId="0" xfId="0" applyNumberFormat="1" applyFont="1" applyBorder="1" applyAlignment="1">
      <alignment vertical="center"/>
    </xf>
    <xf numFmtId="0" fontId="10" fillId="0" borderId="0" xfId="0" applyFont="1" applyBorder="1" applyAlignment="1">
      <alignment vertical="center"/>
    </xf>
    <xf numFmtId="4" fontId="9" fillId="0" borderId="0" xfId="0" applyNumberFormat="1" applyFont="1" applyBorder="1" applyAlignment="1">
      <alignment vertical="center"/>
    </xf>
    <xf numFmtId="49" fontId="22" fillId="0" borderId="0" xfId="0" applyNumberFormat="1" applyFont="1" applyBorder="1" applyAlignment="1" applyProtection="1">
      <alignment horizontal="left" vertical="center" wrapText="1"/>
    </xf>
    <xf numFmtId="49" fontId="22" fillId="0" borderId="0" xfId="0" applyNumberFormat="1" applyFont="1" applyBorder="1" applyAlignment="1" applyProtection="1">
      <alignment vertical="center" wrapText="1"/>
    </xf>
    <xf numFmtId="4" fontId="22" fillId="0" borderId="0" xfId="0" applyNumberFormat="1" applyFont="1" applyBorder="1" applyAlignment="1" applyProtection="1">
      <alignment vertical="center" wrapText="1"/>
    </xf>
    <xf numFmtId="4" fontId="22" fillId="0" borderId="6" xfId="0" applyNumberFormat="1" applyFont="1" applyBorder="1" applyAlignment="1" applyProtection="1">
      <alignment vertical="center" wrapText="1"/>
    </xf>
    <xf numFmtId="49" fontId="8" fillId="0" borderId="0" xfId="0" applyNumberFormat="1" applyFont="1" applyBorder="1" applyAlignment="1" applyProtection="1">
      <alignment vertical="center" wrapText="1"/>
    </xf>
    <xf numFmtId="4" fontId="18" fillId="0" borderId="7" xfId="0" applyNumberFormat="1" applyFont="1" applyBorder="1"/>
    <xf numFmtId="4" fontId="9" fillId="0" borderId="0" xfId="0" applyNumberFormat="1" applyFont="1"/>
    <xf numFmtId="0" fontId="15" fillId="0" borderId="1" xfId="0" applyFont="1" applyBorder="1" applyAlignment="1">
      <alignment horizontal="left"/>
    </xf>
    <xf numFmtId="0" fontId="13" fillId="0" borderId="1" xfId="0" applyFont="1" applyBorder="1"/>
    <xf numFmtId="44" fontId="12" fillId="0" borderId="1" xfId="1" applyFont="1" applyBorder="1"/>
    <xf numFmtId="15" fontId="15" fillId="5" borderId="1" xfId="0" applyNumberFormat="1" applyFont="1" applyFill="1" applyBorder="1"/>
    <xf numFmtId="0" fontId="15" fillId="5" borderId="1" xfId="0" applyFont="1" applyFill="1" applyBorder="1" applyAlignment="1">
      <alignment horizontal="center"/>
    </xf>
    <xf numFmtId="0" fontId="15" fillId="5" borderId="1" xfId="0" applyFont="1" applyFill="1" applyBorder="1" applyAlignment="1">
      <alignment horizontal="left"/>
    </xf>
    <xf numFmtId="2" fontId="7" fillId="0" borderId="8" xfId="0" applyNumberFormat="1" applyFont="1" applyBorder="1"/>
    <xf numFmtId="2" fontId="0" fillId="0" borderId="11" xfId="0" applyNumberFormat="1" applyBorder="1"/>
    <xf numFmtId="2" fontId="0" fillId="0" borderId="12" xfId="0" applyNumberFormat="1" applyBorder="1"/>
    <xf numFmtId="0" fontId="25" fillId="0" borderId="0" xfId="0" applyFont="1"/>
    <xf numFmtId="0" fontId="24" fillId="0" borderId="9" xfId="0" applyFont="1" applyFill="1" applyBorder="1" applyAlignment="1">
      <alignment horizontal="center"/>
    </xf>
    <xf numFmtId="0" fontId="24" fillId="0" borderId="10" xfId="0" applyFont="1" applyFill="1" applyBorder="1" applyAlignment="1">
      <alignment horizontal="center"/>
    </xf>
    <xf numFmtId="0" fontId="2" fillId="4" borderId="0" xfId="0" applyFont="1" applyFill="1" applyAlignment="1"/>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10" fillId="0" borderId="0" xfId="0" applyFont="1" applyBorder="1" applyAlignment="1"/>
    <xf numFmtId="0" fontId="18" fillId="0" borderId="0" xfId="0" applyFont="1" applyBorder="1"/>
    <xf numFmtId="0" fontId="9" fillId="0" borderId="18" xfId="0" applyFont="1" applyBorder="1"/>
    <xf numFmtId="0" fontId="23" fillId="0" borderId="19" xfId="0" applyFont="1" applyBorder="1" applyAlignment="1">
      <alignment horizontal="left" wrapText="1"/>
    </xf>
    <xf numFmtId="0" fontId="9" fillId="0" borderId="19" xfId="0" applyFont="1" applyBorder="1"/>
    <xf numFmtId="0" fontId="9" fillId="0" borderId="20" xfId="0" applyFont="1" applyBorder="1"/>
    <xf numFmtId="49" fontId="22" fillId="0" borderId="0" xfId="0" applyNumberFormat="1" applyFont="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4" fontId="26" fillId="0" borderId="0" xfId="0" applyNumberFormat="1" applyFont="1" applyBorder="1" applyAlignment="1" applyProtection="1">
      <alignment vertical="center" wrapText="1"/>
    </xf>
    <xf numFmtId="4" fontId="26" fillId="0" borderId="6" xfId="0" applyNumberFormat="1" applyFont="1" applyBorder="1" applyAlignment="1" applyProtection="1">
      <alignment vertical="center" wrapText="1"/>
    </xf>
    <xf numFmtId="49" fontId="26" fillId="0" borderId="0" xfId="0" applyNumberFormat="1" applyFont="1" applyBorder="1" applyAlignment="1" applyProtection="1">
      <alignment vertical="center" wrapText="1"/>
    </xf>
    <xf numFmtId="0" fontId="7" fillId="0" borderId="1" xfId="0" applyFont="1" applyBorder="1" applyAlignment="1">
      <alignment horizontal="center"/>
    </xf>
    <xf numFmtId="0" fontId="7" fillId="0" borderId="1" xfId="0" applyFont="1" applyBorder="1" applyAlignment="1">
      <alignment horizontal="center" wrapText="1"/>
    </xf>
    <xf numFmtId="44" fontId="15" fillId="5" borderId="1" xfId="1" applyFont="1" applyFill="1" applyBorder="1" applyAlignment="1">
      <alignment horizontal="center"/>
    </xf>
    <xf numFmtId="44" fontId="15" fillId="0" borderId="1" xfId="1" applyFont="1" applyFill="1" applyBorder="1" applyAlignment="1">
      <alignment horizontal="center"/>
    </xf>
    <xf numFmtId="2" fontId="7" fillId="0" borderId="0" xfId="0" applyNumberFormat="1" applyFont="1" applyBorder="1"/>
    <xf numFmtId="2" fontId="7" fillId="0" borderId="21" xfId="0" applyNumberFormat="1" applyFont="1" applyBorder="1"/>
    <xf numFmtId="2" fontId="0" fillId="0" borderId="22" xfId="0" applyNumberFormat="1" applyFont="1" applyBorder="1"/>
    <xf numFmtId="2" fontId="7" fillId="0" borderId="23" xfId="0" applyNumberFormat="1" applyFont="1" applyBorder="1"/>
    <xf numFmtId="2" fontId="7" fillId="0" borderId="24" xfId="0" applyNumberFormat="1" applyFont="1" applyBorder="1"/>
    <xf numFmtId="49" fontId="19" fillId="0" borderId="0" xfId="0" applyNumberFormat="1" applyFont="1" applyBorder="1" applyAlignment="1" applyProtection="1">
      <alignment horizontal="left" vertical="center" wrapText="1"/>
    </xf>
    <xf numFmtId="49" fontId="22" fillId="0" borderId="0" xfId="0" applyNumberFormat="1" applyFont="1" applyBorder="1" applyAlignment="1" applyProtection="1">
      <alignment horizontal="left" vertical="center" wrapText="1"/>
    </xf>
    <xf numFmtId="0" fontId="16" fillId="0" borderId="0" xfId="0" applyFont="1" applyBorder="1" applyAlignment="1">
      <alignment horizontal="center"/>
    </xf>
    <xf numFmtId="0" fontId="17" fillId="0" borderId="0" xfId="0" applyFont="1" applyBorder="1" applyAlignment="1">
      <alignment horizontal="center"/>
    </xf>
    <xf numFmtId="49" fontId="21" fillId="0" borderId="0" xfId="0" applyNumberFormat="1" applyFont="1" applyBorder="1" applyAlignment="1" applyProtection="1">
      <alignment horizontal="lef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12" fillId="0" borderId="0" xfId="0" applyFont="1" applyAlignment="1">
      <alignment horizontal="center"/>
    </xf>
  </cellXfs>
  <cellStyles count="6">
    <cellStyle name="Millares" xfId="4" builtinId="3"/>
    <cellStyle name="Moneda" xfId="1" builtinId="4"/>
    <cellStyle name="Moneda 2" xfId="3"/>
    <cellStyle name="Moneda 3" xfId="5"/>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'Historico Caja Chica'!$B$2</c:f>
              <c:strCache>
                <c:ptCount val="1"/>
                <c:pt idx="0">
                  <c:v>Monto</c:v>
                </c:pt>
              </c:strCache>
            </c:strRef>
          </c:tx>
          <c:spPr>
            <a:solidFill>
              <a:schemeClr val="accent1"/>
            </a:solidFill>
            <a:ln>
              <a:noFill/>
            </a:ln>
            <a:effectLst/>
          </c:spPr>
          <c:invertIfNegative val="0"/>
          <c:cat>
            <c:strRef>
              <c:f>'Historico Caja Chica'!$A$4:$A$13</c:f>
              <c:strCache>
                <c:ptCount val="10"/>
                <c:pt idx="0">
                  <c:v>FEBRERO</c:v>
                </c:pt>
                <c:pt idx="1">
                  <c:v>MARZO</c:v>
                </c:pt>
                <c:pt idx="2">
                  <c:v>ABRIL</c:v>
                </c:pt>
                <c:pt idx="3">
                  <c:v>MAYO</c:v>
                </c:pt>
                <c:pt idx="4">
                  <c:v>JUNIO</c:v>
                </c:pt>
                <c:pt idx="5">
                  <c:v>JULIO</c:v>
                </c:pt>
                <c:pt idx="6">
                  <c:v>AGOSTO</c:v>
                </c:pt>
                <c:pt idx="7">
                  <c:v>SEPTIEMBRE</c:v>
                </c:pt>
                <c:pt idx="8">
                  <c:v>OCTUBRE</c:v>
                </c:pt>
                <c:pt idx="9">
                  <c:v>NOVIEMBRE</c:v>
                </c:pt>
              </c:strCache>
            </c:strRef>
          </c:cat>
          <c:val>
            <c:numRef>
              <c:f>'Historico Caja Chica'!$B$4:$B$13</c:f>
              <c:numCache>
                <c:formatCode>_(* #,##0.00_);_(* \(#,##0.00\);_(* "-"??_);_(@_)</c:formatCode>
                <c:ptCount val="10"/>
                <c:pt idx="0">
                  <c:v>324.45</c:v>
                </c:pt>
                <c:pt idx="1">
                  <c:v>199.97</c:v>
                </c:pt>
                <c:pt idx="2">
                  <c:v>106.73</c:v>
                </c:pt>
                <c:pt idx="3">
                  <c:v>425.47</c:v>
                </c:pt>
                <c:pt idx="4">
                  <c:v>528.9</c:v>
                </c:pt>
                <c:pt idx="5">
                  <c:v>285.64999999999998</c:v>
                </c:pt>
                <c:pt idx="6">
                  <c:v>427.82</c:v>
                </c:pt>
                <c:pt idx="7">
                  <c:v>416.58</c:v>
                </c:pt>
                <c:pt idx="8">
                  <c:v>296.35000000000002</c:v>
                </c:pt>
                <c:pt idx="9">
                  <c:v>246.1</c:v>
                </c:pt>
              </c:numCache>
            </c:numRef>
          </c:val>
          <c:extLst xmlns:c16r2="http://schemas.microsoft.com/office/drawing/2015/06/chart">
            <c:ext xmlns:c16="http://schemas.microsoft.com/office/drawing/2014/chart" uri="{C3380CC4-5D6E-409C-BE32-E72D297353CC}">
              <c16:uniqueId val="{00000000-EFF8-4F15-83E5-FDE067830419}"/>
            </c:ext>
          </c:extLst>
        </c:ser>
        <c:dLbls>
          <c:showLegendKey val="0"/>
          <c:showVal val="0"/>
          <c:showCatName val="0"/>
          <c:showSerName val="0"/>
          <c:showPercent val="0"/>
          <c:showBubbleSize val="0"/>
        </c:dLbls>
        <c:gapWidth val="219"/>
        <c:overlap val="-27"/>
        <c:axId val="171284192"/>
        <c:axId val="171284576"/>
      </c:barChart>
      <c:catAx>
        <c:axId val="17128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71284576"/>
        <c:crosses val="autoZero"/>
        <c:auto val="1"/>
        <c:lblAlgn val="ctr"/>
        <c:lblOffset val="100"/>
        <c:noMultiLvlLbl val="0"/>
      </c:catAx>
      <c:valAx>
        <c:axId val="17128457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71284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spPr>
            <a:solidFill>
              <a:schemeClr val="accent1"/>
            </a:solidFill>
            <a:ln>
              <a:noFill/>
            </a:ln>
            <a:effectLst/>
          </c:spPr>
          <c:invertIfNegative val="0"/>
          <c:cat>
            <c:strRef>
              <c:f>'Memb. Socios'!$A$4:$A$13</c:f>
              <c:strCache>
                <c:ptCount val="10"/>
                <c:pt idx="0">
                  <c:v>Febrero </c:v>
                </c:pt>
                <c:pt idx="1">
                  <c:v>Marzo</c:v>
                </c:pt>
                <c:pt idx="2">
                  <c:v>Abril</c:v>
                </c:pt>
                <c:pt idx="3">
                  <c:v>Mayo</c:v>
                </c:pt>
                <c:pt idx="4">
                  <c:v>Junio </c:v>
                </c:pt>
                <c:pt idx="5">
                  <c:v>Julio</c:v>
                </c:pt>
                <c:pt idx="6">
                  <c:v>Agosto</c:v>
                </c:pt>
                <c:pt idx="7">
                  <c:v>Septiembre</c:v>
                </c:pt>
                <c:pt idx="8">
                  <c:v>Octubre</c:v>
                </c:pt>
                <c:pt idx="9">
                  <c:v>Noviembre</c:v>
                </c:pt>
              </c:strCache>
            </c:strRef>
          </c:cat>
          <c:val>
            <c:numRef>
              <c:f>'Memb. Socios'!$B$4:$B$13</c:f>
              <c:numCache>
                <c:formatCode>General</c:formatCode>
                <c:ptCount val="10"/>
                <c:pt idx="0">
                  <c:v>332</c:v>
                </c:pt>
                <c:pt idx="1">
                  <c:v>352</c:v>
                </c:pt>
                <c:pt idx="2">
                  <c:v>193</c:v>
                </c:pt>
                <c:pt idx="3">
                  <c:v>261</c:v>
                </c:pt>
                <c:pt idx="4">
                  <c:v>416</c:v>
                </c:pt>
                <c:pt idx="5">
                  <c:v>265</c:v>
                </c:pt>
                <c:pt idx="6">
                  <c:v>253</c:v>
                </c:pt>
                <c:pt idx="7">
                  <c:v>120</c:v>
                </c:pt>
                <c:pt idx="8">
                  <c:v>325</c:v>
                </c:pt>
                <c:pt idx="9">
                  <c:v>333</c:v>
                </c:pt>
              </c:numCache>
            </c:numRef>
          </c:val>
          <c:extLst xmlns:c16r2="http://schemas.microsoft.com/office/drawing/2015/06/chart">
            <c:ext xmlns:c16="http://schemas.microsoft.com/office/drawing/2014/chart" uri="{C3380CC4-5D6E-409C-BE32-E72D297353CC}">
              <c16:uniqueId val="{00000000-F5B1-47CF-AB12-10CBA9E7229F}"/>
            </c:ext>
          </c:extLst>
        </c:ser>
        <c:dLbls>
          <c:showLegendKey val="0"/>
          <c:showVal val="0"/>
          <c:showCatName val="0"/>
          <c:showSerName val="0"/>
          <c:showPercent val="0"/>
          <c:showBubbleSize val="0"/>
        </c:dLbls>
        <c:gapWidth val="219"/>
        <c:overlap val="-27"/>
        <c:axId val="171382616"/>
        <c:axId val="171433872"/>
      </c:barChart>
      <c:catAx>
        <c:axId val="171382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71433872"/>
        <c:crosses val="autoZero"/>
        <c:auto val="1"/>
        <c:lblAlgn val="ctr"/>
        <c:lblOffset val="100"/>
        <c:noMultiLvlLbl val="0"/>
      </c:catAx>
      <c:valAx>
        <c:axId val="171433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71382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341584</xdr:colOff>
      <xdr:row>0</xdr:row>
      <xdr:rowOff>117365</xdr:rowOff>
    </xdr:from>
    <xdr:to>
      <xdr:col>10</xdr:col>
      <xdr:colOff>569309</xdr:colOff>
      <xdr:row>15</xdr:row>
      <xdr:rowOff>123496</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85724</xdr:colOff>
      <xdr:row>0</xdr:row>
      <xdr:rowOff>95250</xdr:rowOff>
    </xdr:from>
    <xdr:to>
      <xdr:col>10</xdr:col>
      <xdr:colOff>219075</xdr:colOff>
      <xdr:row>15</xdr:row>
      <xdr:rowOff>57150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selection activeCell="B37" sqref="B37:C37"/>
    </sheetView>
  </sheetViews>
  <sheetFormatPr baseColWidth="10" defaultRowHeight="12" x14ac:dyDescent="0.2"/>
  <cols>
    <col min="1" max="1" width="2.7109375" style="20" customWidth="1"/>
    <col min="2" max="2" width="24" style="20" customWidth="1"/>
    <col min="3" max="3" width="25.28515625" style="20" customWidth="1"/>
    <col min="4" max="4" width="2" style="20" customWidth="1"/>
    <col min="5" max="5" width="9.140625" style="20" customWidth="1"/>
    <col min="6" max="6" width="2" style="20" customWidth="1"/>
    <col min="7" max="7" width="11.42578125" style="20"/>
    <col min="8" max="8" width="2.28515625" style="20" customWidth="1"/>
    <col min="9" max="9" width="11.42578125" style="20"/>
    <col min="10" max="10" width="7.28515625" style="20" customWidth="1"/>
    <col min="11" max="16384" width="11.42578125" style="20"/>
  </cols>
  <sheetData>
    <row r="1" spans="1:10" x14ac:dyDescent="0.2">
      <c r="A1" s="71"/>
      <c r="B1" s="72"/>
      <c r="C1" s="72"/>
      <c r="D1" s="72"/>
      <c r="E1" s="72"/>
      <c r="F1" s="72"/>
      <c r="G1" s="72"/>
      <c r="H1" s="72"/>
      <c r="I1" s="72"/>
      <c r="J1" s="73"/>
    </row>
    <row r="2" spans="1:10" ht="16.5" x14ac:dyDescent="0.25">
      <c r="A2" s="74"/>
      <c r="B2" s="98" t="s">
        <v>20</v>
      </c>
      <c r="C2" s="98"/>
      <c r="D2" s="98"/>
      <c r="E2" s="98"/>
      <c r="F2" s="98"/>
      <c r="G2" s="98"/>
      <c r="H2" s="98"/>
      <c r="I2" s="98"/>
      <c r="J2" s="75"/>
    </row>
    <row r="3" spans="1:10" ht="15" x14ac:dyDescent="0.25">
      <c r="A3" s="74"/>
      <c r="B3" s="99" t="s">
        <v>84</v>
      </c>
      <c r="C3" s="99"/>
      <c r="D3" s="99"/>
      <c r="E3" s="99"/>
      <c r="F3" s="99"/>
      <c r="G3" s="99"/>
      <c r="H3" s="99"/>
      <c r="I3" s="99"/>
      <c r="J3" s="75"/>
    </row>
    <row r="4" spans="1:10" ht="9" customHeight="1" x14ac:dyDescent="0.25">
      <c r="A4" s="74"/>
      <c r="B4" s="76"/>
      <c r="C4" s="76"/>
      <c r="D4" s="76"/>
      <c r="E4" s="76"/>
      <c r="F4" s="76"/>
      <c r="G4" s="46"/>
      <c r="H4" s="46"/>
      <c r="I4" s="46"/>
      <c r="J4" s="75"/>
    </row>
    <row r="5" spans="1:10" ht="15.75" x14ac:dyDescent="0.2">
      <c r="A5" s="74"/>
      <c r="B5" s="40" t="s">
        <v>69</v>
      </c>
      <c r="C5" s="40"/>
      <c r="D5" s="40"/>
      <c r="E5" s="40"/>
      <c r="F5" s="40"/>
      <c r="G5" s="40"/>
      <c r="H5" s="40" t="s">
        <v>70</v>
      </c>
      <c r="I5" s="41">
        <f>SUM(G6:G8)</f>
        <v>4333</v>
      </c>
      <c r="J5" s="75"/>
    </row>
    <row r="6" spans="1:10" ht="16.5" customHeight="1" x14ac:dyDescent="0.2">
      <c r="A6" s="74"/>
      <c r="B6" s="96" t="s">
        <v>42</v>
      </c>
      <c r="C6" s="96"/>
      <c r="D6" s="42"/>
      <c r="E6" s="42"/>
      <c r="F6" s="42" t="s">
        <v>70</v>
      </c>
      <c r="G6" s="43">
        <v>333</v>
      </c>
      <c r="H6" s="43"/>
      <c r="I6" s="44"/>
      <c r="J6" s="75"/>
    </row>
    <row r="7" spans="1:10" ht="16.5" customHeight="1" x14ac:dyDescent="0.2">
      <c r="A7" s="74"/>
      <c r="B7" s="96" t="s">
        <v>43</v>
      </c>
      <c r="C7" s="96"/>
      <c r="D7" s="42"/>
      <c r="E7" s="42"/>
      <c r="F7" s="42"/>
      <c r="G7" s="43">
        <v>4000</v>
      </c>
      <c r="H7" s="43"/>
      <c r="I7" s="44"/>
      <c r="J7" s="75"/>
    </row>
    <row r="8" spans="1:10" ht="16.5" customHeight="1" x14ac:dyDescent="0.2">
      <c r="A8" s="74"/>
      <c r="B8" s="96" t="s">
        <v>44</v>
      </c>
      <c r="C8" s="96"/>
      <c r="D8" s="42"/>
      <c r="E8" s="42"/>
      <c r="F8" s="42"/>
      <c r="G8" s="45">
        <v>0</v>
      </c>
      <c r="H8" s="43"/>
      <c r="I8" s="44"/>
      <c r="J8" s="75"/>
    </row>
    <row r="9" spans="1:10" ht="9" customHeight="1" x14ac:dyDescent="0.25">
      <c r="A9" s="74"/>
      <c r="B9" s="76"/>
      <c r="C9" s="76"/>
      <c r="D9" s="76"/>
      <c r="E9" s="76"/>
      <c r="F9" s="76"/>
      <c r="G9" s="46"/>
      <c r="H9" s="46"/>
      <c r="I9" s="46"/>
      <c r="J9" s="75"/>
    </row>
    <row r="10" spans="1:10" ht="16.5" customHeight="1" x14ac:dyDescent="0.2">
      <c r="A10" s="74" t="s">
        <v>71</v>
      </c>
      <c r="B10" s="47" t="s">
        <v>72</v>
      </c>
      <c r="C10" s="47"/>
      <c r="D10" s="47"/>
      <c r="E10" s="47"/>
      <c r="F10" s="47"/>
      <c r="G10" s="48"/>
      <c r="H10" s="48"/>
      <c r="I10" s="49"/>
      <c r="J10" s="75"/>
    </row>
    <row r="11" spans="1:10" ht="16.5" customHeight="1" x14ac:dyDescent="0.2">
      <c r="A11" s="74"/>
      <c r="B11" s="100" t="s">
        <v>21</v>
      </c>
      <c r="C11" s="100"/>
      <c r="D11" s="47"/>
      <c r="E11" s="47"/>
      <c r="F11" s="47"/>
      <c r="G11" s="48"/>
      <c r="H11" s="40" t="s">
        <v>70</v>
      </c>
      <c r="I11" s="41">
        <f>SUM(G12:G42)</f>
        <v>3312.45</v>
      </c>
      <c r="J11" s="75"/>
    </row>
    <row r="12" spans="1:10" ht="14.25" customHeight="1" x14ac:dyDescent="0.2">
      <c r="A12" s="74"/>
      <c r="B12" s="96" t="s">
        <v>22</v>
      </c>
      <c r="C12" s="96"/>
      <c r="D12" s="42"/>
      <c r="E12" s="42"/>
      <c r="F12" s="42" t="s">
        <v>70</v>
      </c>
      <c r="G12" s="43">
        <f>SUM(E13:E15)</f>
        <v>1270</v>
      </c>
      <c r="H12" s="50"/>
      <c r="I12" s="44"/>
      <c r="J12" s="75"/>
    </row>
    <row r="13" spans="1:10" ht="12.75" x14ac:dyDescent="0.2">
      <c r="A13" s="74"/>
      <c r="B13" s="83" t="s">
        <v>77</v>
      </c>
      <c r="C13" s="51"/>
      <c r="D13" s="52" t="s">
        <v>70</v>
      </c>
      <c r="E13" s="84">
        <v>520</v>
      </c>
      <c r="F13" s="42"/>
      <c r="G13" s="50"/>
      <c r="H13" s="50"/>
      <c r="I13" s="44"/>
      <c r="J13" s="75"/>
    </row>
    <row r="14" spans="1:10" ht="12.75" x14ac:dyDescent="0.2">
      <c r="A14" s="74"/>
      <c r="B14" s="83" t="s">
        <v>78</v>
      </c>
      <c r="C14" s="51"/>
      <c r="D14" s="52"/>
      <c r="E14" s="84">
        <v>350</v>
      </c>
      <c r="F14" s="42"/>
      <c r="G14" s="50"/>
      <c r="H14" s="50"/>
      <c r="I14" s="44"/>
      <c r="J14" s="75"/>
    </row>
    <row r="15" spans="1:10" ht="12.75" x14ac:dyDescent="0.2">
      <c r="A15" s="74"/>
      <c r="B15" s="83" t="s">
        <v>79</v>
      </c>
      <c r="C15" s="82"/>
      <c r="D15" s="52"/>
      <c r="E15" s="85">
        <v>400</v>
      </c>
      <c r="F15" s="42"/>
      <c r="G15" s="50"/>
      <c r="H15" s="50"/>
      <c r="I15" s="44"/>
      <c r="J15" s="75"/>
    </row>
    <row r="16" spans="1:10" ht="14.25" customHeight="1" x14ac:dyDescent="0.2">
      <c r="A16" s="74"/>
      <c r="B16" s="96" t="s">
        <v>23</v>
      </c>
      <c r="C16" s="96"/>
      <c r="D16" s="42"/>
      <c r="E16" s="86"/>
      <c r="F16" s="42"/>
      <c r="G16" s="43">
        <v>15.88</v>
      </c>
      <c r="H16" s="50"/>
      <c r="I16" s="44"/>
      <c r="J16" s="75"/>
    </row>
    <row r="17" spans="1:10" ht="14.25" customHeight="1" x14ac:dyDescent="0.2">
      <c r="A17" s="74"/>
      <c r="B17" s="96" t="s">
        <v>24</v>
      </c>
      <c r="C17" s="96"/>
      <c r="D17" s="42"/>
      <c r="E17" s="86"/>
      <c r="F17" s="42"/>
      <c r="G17" s="43">
        <v>52.92</v>
      </c>
      <c r="H17" s="50"/>
      <c r="I17" s="44"/>
      <c r="J17" s="75"/>
    </row>
    <row r="18" spans="1:10" ht="14.25" customHeight="1" x14ac:dyDescent="0.2">
      <c r="A18" s="74"/>
      <c r="B18" s="96" t="s">
        <v>25</v>
      </c>
      <c r="C18" s="96"/>
      <c r="D18" s="42"/>
      <c r="E18" s="86"/>
      <c r="F18" s="42"/>
      <c r="G18" s="43">
        <v>105.83</v>
      </c>
      <c r="H18" s="50"/>
      <c r="I18" s="44"/>
      <c r="J18" s="75"/>
    </row>
    <row r="19" spans="1:10" ht="14.25" customHeight="1" x14ac:dyDescent="0.2">
      <c r="A19" s="74"/>
      <c r="B19" s="96" t="s">
        <v>26</v>
      </c>
      <c r="C19" s="96"/>
      <c r="D19" s="42"/>
      <c r="E19" s="86"/>
      <c r="F19" s="42"/>
      <c r="G19" s="43">
        <v>95.25</v>
      </c>
      <c r="H19" s="50"/>
      <c r="I19" s="44"/>
      <c r="J19" s="75"/>
    </row>
    <row r="20" spans="1:10" ht="14.25" customHeight="1" x14ac:dyDescent="0.2">
      <c r="A20" s="74"/>
      <c r="B20" s="96" t="s">
        <v>27</v>
      </c>
      <c r="C20" s="96"/>
      <c r="D20" s="42"/>
      <c r="E20" s="86"/>
      <c r="F20" s="42"/>
      <c r="G20" s="43">
        <v>98.43</v>
      </c>
      <c r="H20" s="50"/>
      <c r="I20" s="44"/>
      <c r="J20" s="75"/>
    </row>
    <row r="21" spans="1:10" ht="14.25" customHeight="1" x14ac:dyDescent="0.2">
      <c r="A21" s="74"/>
      <c r="B21" s="96" t="s">
        <v>28</v>
      </c>
      <c r="C21" s="96"/>
      <c r="D21" s="42"/>
      <c r="E21" s="86"/>
      <c r="F21" s="42"/>
      <c r="G21" s="43">
        <f>SUM(E22:E22)</f>
        <v>125</v>
      </c>
      <c r="H21" s="50"/>
      <c r="I21" s="44"/>
      <c r="J21" s="75"/>
    </row>
    <row r="22" spans="1:10" ht="12.75" x14ac:dyDescent="0.2">
      <c r="A22" s="74"/>
      <c r="B22" s="97" t="s">
        <v>80</v>
      </c>
      <c r="C22" s="97"/>
      <c r="D22" s="52"/>
      <c r="E22" s="85">
        <v>125</v>
      </c>
      <c r="F22" s="42"/>
      <c r="G22" s="50"/>
      <c r="H22" s="50"/>
      <c r="I22" s="44"/>
      <c r="J22" s="75"/>
    </row>
    <row r="23" spans="1:10" ht="14.25" customHeight="1" x14ac:dyDescent="0.2">
      <c r="A23" s="74"/>
      <c r="B23" s="96" t="s">
        <v>29</v>
      </c>
      <c r="C23" s="96"/>
      <c r="D23" s="42"/>
      <c r="E23" s="86"/>
      <c r="F23" s="42"/>
      <c r="G23" s="43">
        <f>SUM(E24:E25)</f>
        <v>80</v>
      </c>
      <c r="H23" s="50"/>
      <c r="I23" s="44"/>
      <c r="J23" s="75"/>
    </row>
    <row r="24" spans="1:10" ht="12.75" x14ac:dyDescent="0.2">
      <c r="A24" s="74"/>
      <c r="B24" s="83" t="s">
        <v>78</v>
      </c>
      <c r="C24" s="51"/>
      <c r="D24" s="52"/>
      <c r="E24" s="84">
        <v>30</v>
      </c>
      <c r="F24" s="42"/>
      <c r="G24" s="50"/>
      <c r="H24" s="50"/>
      <c r="I24" s="44"/>
      <c r="J24" s="75"/>
    </row>
    <row r="25" spans="1:10" ht="12.75" x14ac:dyDescent="0.2">
      <c r="A25" s="74"/>
      <c r="B25" s="83" t="s">
        <v>79</v>
      </c>
      <c r="C25" s="51"/>
      <c r="D25" s="52"/>
      <c r="E25" s="85">
        <v>50</v>
      </c>
      <c r="F25" s="42"/>
      <c r="G25" s="50"/>
      <c r="H25" s="50"/>
      <c r="I25" s="44"/>
      <c r="J25" s="75"/>
    </row>
    <row r="26" spans="1:10" ht="14.25" customHeight="1" x14ac:dyDescent="0.2">
      <c r="A26" s="74"/>
      <c r="B26" s="96" t="s">
        <v>30</v>
      </c>
      <c r="C26" s="96"/>
      <c r="D26" s="42"/>
      <c r="E26" s="42"/>
      <c r="F26" s="42"/>
      <c r="G26" s="43">
        <v>28.02</v>
      </c>
      <c r="H26" s="50"/>
      <c r="I26" s="44"/>
      <c r="J26" s="75"/>
    </row>
    <row r="27" spans="1:10" ht="14.25" customHeight="1" x14ac:dyDescent="0.2">
      <c r="A27" s="74"/>
      <c r="B27" s="96" t="s">
        <v>31</v>
      </c>
      <c r="C27" s="96"/>
      <c r="D27" s="42"/>
      <c r="E27" s="42"/>
      <c r="F27" s="42"/>
      <c r="G27" s="43">
        <v>3.67</v>
      </c>
      <c r="H27" s="50"/>
      <c r="I27" s="44"/>
      <c r="J27" s="75"/>
    </row>
    <row r="28" spans="1:10" ht="14.25" customHeight="1" x14ac:dyDescent="0.2">
      <c r="A28" s="74"/>
      <c r="B28" s="96" t="s">
        <v>32</v>
      </c>
      <c r="C28" s="96"/>
      <c r="D28" s="42"/>
      <c r="E28" s="42"/>
      <c r="F28" s="42"/>
      <c r="G28" s="43">
        <v>18.54</v>
      </c>
      <c r="H28" s="50"/>
      <c r="I28" s="44"/>
      <c r="J28" s="75"/>
    </row>
    <row r="29" spans="1:10" ht="14.25" customHeight="1" x14ac:dyDescent="0.2">
      <c r="A29" s="74"/>
      <c r="B29" s="96" t="s">
        <v>33</v>
      </c>
      <c r="C29" s="96"/>
      <c r="D29" s="42"/>
      <c r="E29" s="42"/>
      <c r="F29" s="42"/>
      <c r="G29" s="43">
        <v>80.34</v>
      </c>
      <c r="H29" s="50"/>
      <c r="I29" s="44"/>
      <c r="J29" s="75"/>
    </row>
    <row r="30" spans="1:10" ht="14.25" customHeight="1" x14ac:dyDescent="0.2">
      <c r="A30" s="74"/>
      <c r="B30" s="96" t="s">
        <v>34</v>
      </c>
      <c r="C30" s="96"/>
      <c r="D30" s="42"/>
      <c r="E30" s="42"/>
      <c r="F30" s="42"/>
      <c r="G30" s="43">
        <v>49.55</v>
      </c>
      <c r="H30" s="50"/>
      <c r="I30" s="44"/>
      <c r="J30" s="75"/>
    </row>
    <row r="31" spans="1:10" ht="14.25" customHeight="1" x14ac:dyDescent="0.2">
      <c r="A31" s="74"/>
      <c r="B31" s="96" t="s">
        <v>35</v>
      </c>
      <c r="C31" s="96"/>
      <c r="D31" s="42"/>
      <c r="E31" s="42"/>
      <c r="F31" s="42"/>
      <c r="G31" s="43">
        <v>309.73</v>
      </c>
      <c r="H31" s="50"/>
      <c r="I31" s="44"/>
      <c r="J31" s="75"/>
    </row>
    <row r="32" spans="1:10" ht="14.25" customHeight="1" x14ac:dyDescent="0.2">
      <c r="A32" s="74"/>
      <c r="B32" s="96" t="s">
        <v>36</v>
      </c>
      <c r="C32" s="96"/>
      <c r="D32" s="42"/>
      <c r="E32" s="42"/>
      <c r="F32" s="42"/>
      <c r="G32" s="43">
        <v>53</v>
      </c>
      <c r="H32" s="50"/>
      <c r="I32" s="44"/>
      <c r="J32" s="75"/>
    </row>
    <row r="33" spans="1:12" ht="14.25" customHeight="1" x14ac:dyDescent="0.2">
      <c r="A33" s="74"/>
      <c r="B33" s="96" t="s">
        <v>37</v>
      </c>
      <c r="C33" s="96"/>
      <c r="D33" s="42"/>
      <c r="E33" s="42"/>
      <c r="F33" s="42"/>
      <c r="G33" s="43">
        <f>SUM(E34:E36)</f>
        <v>309.95</v>
      </c>
      <c r="H33" s="50"/>
      <c r="I33" s="44"/>
      <c r="J33" s="75"/>
      <c r="K33" s="57"/>
      <c r="L33" s="57"/>
    </row>
    <row r="34" spans="1:12" ht="12" customHeight="1" x14ac:dyDescent="0.2">
      <c r="A34" s="74"/>
      <c r="B34" s="97" t="s">
        <v>73</v>
      </c>
      <c r="C34" s="97"/>
      <c r="D34" s="52"/>
      <c r="E34" s="53">
        <f>6.74+5.39+4.65+4.64+4.41</f>
        <v>25.830000000000002</v>
      </c>
      <c r="F34" s="42"/>
      <c r="G34" s="50"/>
      <c r="H34" s="50"/>
      <c r="I34" s="50"/>
      <c r="J34" s="75"/>
      <c r="K34" s="57"/>
    </row>
    <row r="35" spans="1:12" ht="12.75" customHeight="1" x14ac:dyDescent="0.2">
      <c r="A35" s="74"/>
      <c r="B35" s="97" t="s">
        <v>74</v>
      </c>
      <c r="C35" s="97"/>
      <c r="D35" s="52"/>
      <c r="E35" s="53">
        <v>79.12</v>
      </c>
      <c r="F35" s="42"/>
      <c r="G35" s="50"/>
      <c r="H35" s="50"/>
      <c r="I35" s="44"/>
      <c r="J35" s="75"/>
      <c r="K35" s="57"/>
    </row>
    <row r="36" spans="1:12" ht="12.75" customHeight="1" x14ac:dyDescent="0.2">
      <c r="A36" s="74"/>
      <c r="B36" s="97" t="s">
        <v>75</v>
      </c>
      <c r="C36" s="97"/>
      <c r="D36" s="52"/>
      <c r="E36" s="54">
        <f>100+120+15-30</f>
        <v>205</v>
      </c>
      <c r="F36" s="42"/>
      <c r="G36" s="50"/>
      <c r="H36" s="50"/>
      <c r="I36" s="44"/>
      <c r="J36" s="75"/>
    </row>
    <row r="37" spans="1:12" ht="12.75" customHeight="1" x14ac:dyDescent="0.2">
      <c r="A37" s="74"/>
      <c r="B37" s="96" t="s">
        <v>85</v>
      </c>
      <c r="C37" s="96"/>
      <c r="D37" s="42"/>
      <c r="E37" s="42"/>
      <c r="F37" s="42"/>
      <c r="G37" s="43">
        <v>50.81</v>
      </c>
      <c r="H37" s="50"/>
      <c r="I37" s="44"/>
      <c r="J37" s="75"/>
    </row>
    <row r="38" spans="1:12" ht="14.25" customHeight="1" x14ac:dyDescent="0.2">
      <c r="A38" s="74"/>
      <c r="B38" s="96" t="s">
        <v>38</v>
      </c>
      <c r="C38" s="96"/>
      <c r="D38" s="42"/>
      <c r="E38" s="42"/>
      <c r="F38" s="42"/>
      <c r="G38" s="43">
        <v>513.13</v>
      </c>
      <c r="H38" s="50"/>
      <c r="I38" s="44"/>
      <c r="J38" s="75"/>
    </row>
    <row r="39" spans="1:12" ht="14.25" customHeight="1" x14ac:dyDescent="0.2">
      <c r="A39" s="74"/>
      <c r="B39" s="96" t="s">
        <v>39</v>
      </c>
      <c r="C39" s="96"/>
      <c r="D39" s="42"/>
      <c r="E39" s="42"/>
      <c r="F39" s="42"/>
      <c r="G39" s="43">
        <v>22.52</v>
      </c>
      <c r="H39" s="50"/>
      <c r="I39" s="44"/>
      <c r="J39" s="75"/>
    </row>
    <row r="40" spans="1:12" ht="14.25" customHeight="1" x14ac:dyDescent="0.2">
      <c r="A40" s="74"/>
      <c r="B40" s="96" t="s">
        <v>57</v>
      </c>
      <c r="C40" s="96"/>
      <c r="D40" s="42"/>
      <c r="E40" s="42"/>
      <c r="F40" s="42"/>
      <c r="G40" s="43">
        <v>3</v>
      </c>
      <c r="H40" s="50"/>
      <c r="I40" s="44"/>
      <c r="J40" s="75"/>
    </row>
    <row r="41" spans="1:12" ht="14.25" customHeight="1" x14ac:dyDescent="0.2">
      <c r="A41" s="74"/>
      <c r="B41" s="96" t="s">
        <v>40</v>
      </c>
      <c r="C41" s="96"/>
      <c r="D41" s="42"/>
      <c r="E41" s="42"/>
      <c r="F41" s="42"/>
      <c r="G41" s="43">
        <v>23.88</v>
      </c>
      <c r="H41" s="50"/>
      <c r="I41" s="44"/>
      <c r="J41" s="75"/>
    </row>
    <row r="42" spans="1:12" ht="14.25" customHeight="1" x14ac:dyDescent="0.2">
      <c r="A42" s="74"/>
      <c r="B42" s="96" t="s">
        <v>41</v>
      </c>
      <c r="C42" s="96"/>
      <c r="D42" s="42"/>
      <c r="E42" s="42"/>
      <c r="F42" s="42"/>
      <c r="G42" s="45">
        <v>3</v>
      </c>
      <c r="H42" s="50"/>
      <c r="I42" s="44"/>
      <c r="J42" s="75"/>
    </row>
    <row r="43" spans="1:12" ht="16.5" customHeight="1" x14ac:dyDescent="0.2">
      <c r="A43" s="74"/>
      <c r="B43" s="55"/>
      <c r="C43" s="55"/>
      <c r="D43" s="55"/>
      <c r="E43" s="55"/>
      <c r="F43" s="55"/>
      <c r="G43" s="50"/>
      <c r="H43" s="50"/>
      <c r="I43" s="44"/>
      <c r="J43" s="75"/>
    </row>
    <row r="44" spans="1:12" ht="18.75" customHeight="1" thickBot="1" x14ac:dyDescent="0.3">
      <c r="A44" s="74"/>
      <c r="B44" s="77" t="s">
        <v>86</v>
      </c>
      <c r="C44" s="77"/>
      <c r="D44" s="77"/>
      <c r="E44" s="77"/>
      <c r="F44" s="77"/>
      <c r="G44" s="77"/>
      <c r="H44" s="40" t="s">
        <v>70</v>
      </c>
      <c r="I44" s="56">
        <f>I5-I11</f>
        <v>1020.5500000000002</v>
      </c>
      <c r="J44" s="75"/>
    </row>
    <row r="45" spans="1:12" ht="21.75" customHeight="1" thickTop="1" thickBot="1" x14ac:dyDescent="0.25">
      <c r="A45" s="78"/>
      <c r="B45" s="79"/>
      <c r="C45" s="79"/>
      <c r="D45" s="79"/>
      <c r="E45" s="79"/>
      <c r="F45" s="79"/>
      <c r="G45" s="80"/>
      <c r="H45" s="80"/>
      <c r="I45" s="80"/>
      <c r="J45" s="81"/>
    </row>
    <row r="48" spans="1:12" x14ac:dyDescent="0.2">
      <c r="I48" s="57"/>
    </row>
  </sheetData>
  <mergeCells count="32">
    <mergeCell ref="B19:C19"/>
    <mergeCell ref="B11:C11"/>
    <mergeCell ref="B12:C12"/>
    <mergeCell ref="B16:C16"/>
    <mergeCell ref="B17:C17"/>
    <mergeCell ref="B18:C18"/>
    <mergeCell ref="B2:I2"/>
    <mergeCell ref="B3:I3"/>
    <mergeCell ref="B6:C6"/>
    <mergeCell ref="B7:C7"/>
    <mergeCell ref="B8:C8"/>
    <mergeCell ref="B28:C28"/>
    <mergeCell ref="B29:C29"/>
    <mergeCell ref="B30:C30"/>
    <mergeCell ref="B31:C31"/>
    <mergeCell ref="B20:C20"/>
    <mergeCell ref="B21:C21"/>
    <mergeCell ref="B22:C22"/>
    <mergeCell ref="B23:C23"/>
    <mergeCell ref="B26:C26"/>
    <mergeCell ref="B27:C27"/>
    <mergeCell ref="B33:C33"/>
    <mergeCell ref="B34:C34"/>
    <mergeCell ref="B35:C35"/>
    <mergeCell ref="B36:C36"/>
    <mergeCell ref="B32:C32"/>
    <mergeCell ref="B37:C37"/>
    <mergeCell ref="B41:C41"/>
    <mergeCell ref="B42:C42"/>
    <mergeCell ref="B38:C38"/>
    <mergeCell ref="B39:C39"/>
    <mergeCell ref="B40:C40"/>
  </mergeCells>
  <printOptions horizontalCentered="1"/>
  <pageMargins left="0.31496062992125984" right="0.31496062992125984"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workbookViewId="0">
      <selection activeCell="A3" sqref="A3:A4"/>
    </sheetView>
  </sheetViews>
  <sheetFormatPr baseColWidth="10" defaultRowHeight="15" x14ac:dyDescent="0.25"/>
  <cols>
    <col min="1" max="1" width="15.140625" customWidth="1"/>
    <col min="2" max="2" width="18.28515625" customWidth="1"/>
    <col min="3" max="3" width="16.7109375" customWidth="1"/>
    <col min="4" max="4" width="18.5703125" customWidth="1"/>
  </cols>
  <sheetData>
    <row r="2" spans="1:5" ht="18.75" x14ac:dyDescent="0.3">
      <c r="A2" s="101" t="s">
        <v>89</v>
      </c>
      <c r="B2" s="102"/>
      <c r="C2" s="102"/>
      <c r="D2" s="102"/>
    </row>
    <row r="3" spans="1:5" ht="15" customHeight="1" x14ac:dyDescent="0.25">
      <c r="A3" s="103" t="s">
        <v>5</v>
      </c>
      <c r="B3" s="103" t="s">
        <v>13</v>
      </c>
      <c r="C3" s="103" t="s">
        <v>14</v>
      </c>
      <c r="D3" s="105" t="s">
        <v>15</v>
      </c>
    </row>
    <row r="4" spans="1:5" ht="15" customHeight="1" x14ac:dyDescent="0.25">
      <c r="A4" s="104"/>
      <c r="B4" s="104"/>
      <c r="C4" s="104"/>
      <c r="D4" s="106"/>
    </row>
    <row r="5" spans="1:5" ht="18.75" x14ac:dyDescent="0.3">
      <c r="A5" s="9"/>
      <c r="B5" s="9"/>
      <c r="C5" s="9"/>
      <c r="D5" s="3"/>
    </row>
    <row r="6" spans="1:5" ht="18.75" x14ac:dyDescent="0.3">
      <c r="A6" s="9" t="s">
        <v>6</v>
      </c>
      <c r="B6" s="10">
        <v>5563.7</v>
      </c>
      <c r="C6" s="23">
        <v>2539.84</v>
      </c>
      <c r="D6" s="10">
        <v>3023.86</v>
      </c>
      <c r="E6" s="30"/>
    </row>
    <row r="7" spans="1:5" ht="18.75" x14ac:dyDescent="0.3">
      <c r="A7" s="9" t="s">
        <v>7</v>
      </c>
      <c r="B7" s="10">
        <v>4384</v>
      </c>
      <c r="C7" s="23">
        <v>2812.24</v>
      </c>
      <c r="D7" s="10">
        <v>1571.76</v>
      </c>
      <c r="E7" s="30"/>
    </row>
    <row r="8" spans="1:5" ht="18.75" x14ac:dyDescent="0.3">
      <c r="A8" s="9" t="s">
        <v>17</v>
      </c>
      <c r="B8" s="10">
        <v>4352</v>
      </c>
      <c r="C8" s="23">
        <v>3005.4</v>
      </c>
      <c r="D8" s="17">
        <v>1346.6</v>
      </c>
      <c r="E8" s="30"/>
    </row>
    <row r="9" spans="1:5" ht="18.75" x14ac:dyDescent="0.3">
      <c r="A9" s="9" t="s">
        <v>19</v>
      </c>
      <c r="B9" s="10">
        <v>4193</v>
      </c>
      <c r="C9" s="23">
        <v>2205</v>
      </c>
      <c r="D9" s="10">
        <v>1988</v>
      </c>
      <c r="E9" s="30"/>
    </row>
    <row r="10" spans="1:5" s="19" customFormat="1" ht="18.75" x14ac:dyDescent="0.3">
      <c r="A10" s="9" t="s">
        <v>52</v>
      </c>
      <c r="B10" s="10">
        <v>4261</v>
      </c>
      <c r="C10" s="23">
        <v>3620.51</v>
      </c>
      <c r="D10" s="10">
        <v>640.49</v>
      </c>
      <c r="E10" s="30"/>
    </row>
    <row r="11" spans="1:5" s="19" customFormat="1" ht="18.75" x14ac:dyDescent="0.3">
      <c r="A11" s="9" t="s">
        <v>56</v>
      </c>
      <c r="B11" s="10">
        <v>15212.71</v>
      </c>
      <c r="C11" s="26">
        <v>15765.28</v>
      </c>
      <c r="D11" s="22">
        <v>552.57000000000005</v>
      </c>
      <c r="E11" s="30"/>
    </row>
    <row r="12" spans="1:5" s="19" customFormat="1" ht="18.75" x14ac:dyDescent="0.3">
      <c r="A12" s="9" t="s">
        <v>61</v>
      </c>
      <c r="B12" s="10">
        <v>4265</v>
      </c>
      <c r="C12" s="26">
        <v>4316.2</v>
      </c>
      <c r="D12" s="22">
        <v>51.2</v>
      </c>
      <c r="E12" s="30"/>
    </row>
    <row r="13" spans="1:5" s="19" customFormat="1" ht="18.75" x14ac:dyDescent="0.3">
      <c r="A13" s="9" t="s">
        <v>62</v>
      </c>
      <c r="B13" s="10">
        <v>4263</v>
      </c>
      <c r="C13" s="26">
        <v>3408.88</v>
      </c>
      <c r="D13" s="31">
        <f>B13-C13</f>
        <v>854.11999999999989</v>
      </c>
      <c r="E13" s="30"/>
    </row>
    <row r="14" spans="1:5" s="19" customFormat="1" ht="18.75" x14ac:dyDescent="0.3">
      <c r="A14" s="9" t="s">
        <v>67</v>
      </c>
      <c r="B14" s="10">
        <v>4120</v>
      </c>
      <c r="C14" s="26">
        <v>2906.86</v>
      </c>
      <c r="D14" s="31">
        <f>B14-C14</f>
        <v>1213.1399999999999</v>
      </c>
      <c r="E14" s="30"/>
    </row>
    <row r="15" spans="1:5" s="19" customFormat="1" ht="18.75" x14ac:dyDescent="0.3">
      <c r="A15" s="9" t="s">
        <v>81</v>
      </c>
      <c r="B15" s="10">
        <v>4325</v>
      </c>
      <c r="C15" s="26">
        <v>3103.7</v>
      </c>
      <c r="D15" s="31">
        <f>B15-C15</f>
        <v>1221.3000000000002</v>
      </c>
      <c r="E15" s="30"/>
    </row>
    <row r="16" spans="1:5" s="19" customFormat="1" ht="18.75" x14ac:dyDescent="0.3">
      <c r="A16" s="9" t="s">
        <v>87</v>
      </c>
      <c r="B16" s="10">
        <v>4333</v>
      </c>
      <c r="C16" s="26">
        <v>3312.45</v>
      </c>
      <c r="D16" s="31">
        <f>B16-C16</f>
        <v>1020.5500000000002</v>
      </c>
      <c r="E16" s="30"/>
    </row>
    <row r="17" spans="1:5" ht="18.75" x14ac:dyDescent="0.3">
      <c r="A17" s="11" t="s">
        <v>1</v>
      </c>
      <c r="B17" s="12">
        <f>SUM(B6:B16)</f>
        <v>59272.41</v>
      </c>
      <c r="C17" s="24">
        <f>SUM(C6:C16)</f>
        <v>46996.359999999993</v>
      </c>
      <c r="D17" s="12">
        <f>B17-C17</f>
        <v>12276.05000000001</v>
      </c>
      <c r="E17" s="30"/>
    </row>
    <row r="19" spans="1:5" ht="18.75" x14ac:dyDescent="0.3">
      <c r="A19" s="27"/>
      <c r="C19" s="30"/>
      <c r="D19" s="30"/>
    </row>
  </sheetData>
  <mergeCells count="5">
    <mergeCell ref="A2:D2"/>
    <mergeCell ref="A3:A4"/>
    <mergeCell ref="B3:B4"/>
    <mergeCell ref="C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C46" workbookViewId="0">
      <selection activeCell="D61" sqref="D61"/>
    </sheetView>
  </sheetViews>
  <sheetFormatPr baseColWidth="10" defaultRowHeight="15" x14ac:dyDescent="0.25"/>
  <cols>
    <col min="1" max="1" width="10.5703125" customWidth="1"/>
    <col min="2" max="2" width="11" customWidth="1"/>
    <col min="3" max="3" width="28.140625" customWidth="1"/>
    <col min="4" max="4" width="42.42578125" customWidth="1"/>
    <col min="5" max="5" width="11.140625" customWidth="1"/>
    <col min="6" max="6" width="2.5703125" customWidth="1"/>
    <col min="7" max="7" width="16.7109375" customWidth="1"/>
    <col min="8" max="8" width="13.140625" style="19" customWidth="1"/>
  </cols>
  <sheetData>
    <row r="1" spans="1:9" ht="18.75" x14ac:dyDescent="0.3">
      <c r="A1" s="107" t="s">
        <v>45</v>
      </c>
      <c r="B1" s="107"/>
      <c r="C1" s="107"/>
      <c r="D1" s="107"/>
      <c r="E1" s="107"/>
      <c r="F1" s="70" t="s">
        <v>58</v>
      </c>
      <c r="G1" s="70"/>
      <c r="H1" s="70"/>
    </row>
    <row r="2" spans="1:9" ht="18" thickBot="1" x14ac:dyDescent="0.35">
      <c r="A2" s="25"/>
      <c r="B2" s="25"/>
      <c r="C2" s="25"/>
      <c r="D2" s="25"/>
      <c r="E2" s="25"/>
    </row>
    <row r="3" spans="1:9" ht="32.25" customHeight="1" x14ac:dyDescent="0.25">
      <c r="A3" s="87" t="s">
        <v>46</v>
      </c>
      <c r="B3" s="88" t="s">
        <v>47</v>
      </c>
      <c r="C3" s="87" t="s">
        <v>48</v>
      </c>
      <c r="D3" s="87" t="s">
        <v>49</v>
      </c>
      <c r="E3" s="87" t="s">
        <v>0</v>
      </c>
      <c r="F3" s="67"/>
      <c r="G3" s="68" t="s">
        <v>59</v>
      </c>
      <c r="H3" s="69" t="s">
        <v>66</v>
      </c>
    </row>
    <row r="4" spans="1:9" ht="24.75" customHeight="1" x14ac:dyDescent="0.25">
      <c r="A4" s="32">
        <v>43770</v>
      </c>
      <c r="B4" s="33">
        <v>6046</v>
      </c>
      <c r="C4" s="34" t="s">
        <v>50</v>
      </c>
      <c r="D4" s="34" t="s">
        <v>83</v>
      </c>
      <c r="E4" s="90">
        <v>2.4</v>
      </c>
      <c r="G4" s="65">
        <v>12.4</v>
      </c>
      <c r="H4" s="66">
        <v>6.74</v>
      </c>
    </row>
    <row r="5" spans="1:9" ht="48" customHeight="1" x14ac:dyDescent="0.25">
      <c r="A5" s="32">
        <v>43770</v>
      </c>
      <c r="B5" s="33" t="s">
        <v>64</v>
      </c>
      <c r="C5" s="34" t="s">
        <v>65</v>
      </c>
      <c r="D5" s="34" t="s">
        <v>92</v>
      </c>
      <c r="E5" s="90">
        <v>6.74</v>
      </c>
      <c r="G5" s="65">
        <v>18.100000000000001</v>
      </c>
      <c r="H5" s="66">
        <v>5.39</v>
      </c>
    </row>
    <row r="6" spans="1:9" ht="49.5" customHeight="1" x14ac:dyDescent="0.25">
      <c r="A6" s="32">
        <v>43770</v>
      </c>
      <c r="B6" s="33" t="s">
        <v>64</v>
      </c>
      <c r="C6" s="34" t="s">
        <v>65</v>
      </c>
      <c r="D6" s="34" t="s">
        <v>93</v>
      </c>
      <c r="E6" s="90">
        <v>5.39</v>
      </c>
      <c r="G6" s="65"/>
      <c r="H6" s="66">
        <v>4.6500000000000004</v>
      </c>
      <c r="I6" s="19"/>
    </row>
    <row r="7" spans="1:9" ht="24.75" customHeight="1" x14ac:dyDescent="0.25">
      <c r="A7" s="32">
        <v>43770</v>
      </c>
      <c r="B7" s="33">
        <v>6047</v>
      </c>
      <c r="C7" s="34" t="s">
        <v>50</v>
      </c>
      <c r="D7" s="34" t="s">
        <v>83</v>
      </c>
      <c r="E7" s="90">
        <v>2.4</v>
      </c>
      <c r="G7" s="65"/>
      <c r="H7" s="66">
        <v>4.6399999999999997</v>
      </c>
      <c r="I7" s="19"/>
    </row>
    <row r="8" spans="1:9" ht="36.75" customHeight="1" thickBot="1" x14ac:dyDescent="0.3">
      <c r="A8" s="32">
        <v>43770</v>
      </c>
      <c r="B8" s="33" t="s">
        <v>64</v>
      </c>
      <c r="C8" s="34" t="s">
        <v>94</v>
      </c>
      <c r="D8" s="34" t="s">
        <v>95</v>
      </c>
      <c r="E8" s="90">
        <v>3</v>
      </c>
      <c r="G8" s="92"/>
      <c r="H8" s="93">
        <v>4.41</v>
      </c>
      <c r="I8" s="91"/>
    </row>
    <row r="9" spans="1:9" ht="48.75" customHeight="1" thickBot="1" x14ac:dyDescent="0.3">
      <c r="A9" s="32">
        <v>43770</v>
      </c>
      <c r="B9" s="36" t="s">
        <v>64</v>
      </c>
      <c r="C9" s="34" t="s">
        <v>65</v>
      </c>
      <c r="D9" s="34" t="s">
        <v>96</v>
      </c>
      <c r="E9" s="89">
        <v>3.5</v>
      </c>
      <c r="G9" s="94">
        <f>SUM(G4:G8)</f>
        <v>30.5</v>
      </c>
      <c r="H9" s="95">
        <f>SUM(H4:H8)</f>
        <v>25.830000000000002</v>
      </c>
      <c r="I9" s="64">
        <f>SUM(G9:H9)</f>
        <v>56.33</v>
      </c>
    </row>
    <row r="10" spans="1:9" ht="45" customHeight="1" x14ac:dyDescent="0.25">
      <c r="A10" s="32">
        <v>43770</v>
      </c>
      <c r="B10" s="36" t="s">
        <v>64</v>
      </c>
      <c r="C10" s="34" t="s">
        <v>65</v>
      </c>
      <c r="D10" s="34" t="s">
        <v>97</v>
      </c>
      <c r="E10" s="35">
        <v>3.8</v>
      </c>
      <c r="G10" s="38"/>
      <c r="H10" s="38"/>
      <c r="I10" s="39"/>
    </row>
    <row r="11" spans="1:9" ht="43.5" x14ac:dyDescent="0.25">
      <c r="A11" s="32">
        <v>43770</v>
      </c>
      <c r="B11" s="36">
        <v>740999</v>
      </c>
      <c r="C11" s="34" t="s">
        <v>98</v>
      </c>
      <c r="D11" s="34" t="s">
        <v>99</v>
      </c>
      <c r="E11" s="35">
        <v>26.99</v>
      </c>
      <c r="G11" s="38"/>
      <c r="H11" s="38"/>
      <c r="I11" s="39"/>
    </row>
    <row r="12" spans="1:9" ht="30.75" customHeight="1" x14ac:dyDescent="0.25">
      <c r="A12" s="32">
        <v>43770</v>
      </c>
      <c r="B12" s="33">
        <v>2010</v>
      </c>
      <c r="C12" s="34" t="s">
        <v>100</v>
      </c>
      <c r="D12" s="34" t="s">
        <v>101</v>
      </c>
      <c r="E12" s="35">
        <v>12.4</v>
      </c>
      <c r="G12" s="91"/>
      <c r="H12" s="91"/>
      <c r="I12" s="91"/>
    </row>
    <row r="13" spans="1:9" x14ac:dyDescent="0.25">
      <c r="A13" s="32">
        <v>43773</v>
      </c>
      <c r="B13" s="33">
        <v>8547269</v>
      </c>
      <c r="C13" s="58" t="s">
        <v>102</v>
      </c>
      <c r="D13" s="34" t="s">
        <v>103</v>
      </c>
      <c r="E13" s="35">
        <v>3.67</v>
      </c>
      <c r="G13" s="38"/>
      <c r="H13" s="38"/>
      <c r="I13" s="19"/>
    </row>
    <row r="14" spans="1:9" ht="46.5" customHeight="1" x14ac:dyDescent="0.25">
      <c r="A14" s="32">
        <v>43773</v>
      </c>
      <c r="B14" s="33" t="s">
        <v>64</v>
      </c>
      <c r="C14" s="58" t="s">
        <v>65</v>
      </c>
      <c r="D14" s="34" t="s">
        <v>104</v>
      </c>
      <c r="E14" s="35">
        <v>4.22</v>
      </c>
      <c r="G14" s="38"/>
      <c r="H14" s="38"/>
      <c r="I14" s="19"/>
    </row>
    <row r="15" spans="1:9" ht="47.25" customHeight="1" x14ac:dyDescent="0.25">
      <c r="A15" s="32">
        <v>43775</v>
      </c>
      <c r="B15" s="33" t="s">
        <v>64</v>
      </c>
      <c r="C15" s="58" t="s">
        <v>65</v>
      </c>
      <c r="D15" s="34" t="s">
        <v>105</v>
      </c>
      <c r="E15" s="90">
        <v>2.87</v>
      </c>
      <c r="G15" s="38"/>
      <c r="H15" s="38"/>
      <c r="I15" s="19"/>
    </row>
    <row r="16" spans="1:9" ht="34.5" customHeight="1" x14ac:dyDescent="0.25">
      <c r="A16" s="32">
        <v>43776</v>
      </c>
      <c r="B16" s="33">
        <v>1927</v>
      </c>
      <c r="C16" s="58" t="s">
        <v>106</v>
      </c>
      <c r="D16" s="34" t="s">
        <v>107</v>
      </c>
      <c r="E16" s="90">
        <v>1.99</v>
      </c>
      <c r="G16" s="38"/>
      <c r="H16" s="38"/>
      <c r="I16" s="19"/>
    </row>
    <row r="17" spans="1:9" x14ac:dyDescent="0.25">
      <c r="A17" s="61">
        <v>43777</v>
      </c>
      <c r="B17" s="62">
        <v>6236</v>
      </c>
      <c r="C17" s="63" t="s">
        <v>50</v>
      </c>
      <c r="D17" s="37" t="s">
        <v>83</v>
      </c>
      <c r="E17" s="90">
        <v>4.8</v>
      </c>
      <c r="G17" s="38"/>
      <c r="H17" s="38"/>
      <c r="I17" s="19"/>
    </row>
    <row r="18" spans="1:9" ht="43.5" x14ac:dyDescent="0.25">
      <c r="A18" s="61">
        <v>43777</v>
      </c>
      <c r="B18" s="62" t="s">
        <v>64</v>
      </c>
      <c r="C18" s="63" t="s">
        <v>65</v>
      </c>
      <c r="D18" s="37" t="s">
        <v>108</v>
      </c>
      <c r="E18" s="90">
        <v>2.71</v>
      </c>
      <c r="G18" s="38"/>
      <c r="H18" s="38"/>
      <c r="I18" s="19"/>
    </row>
    <row r="19" spans="1:9" ht="57.75" customHeight="1" x14ac:dyDescent="0.25">
      <c r="A19" s="61">
        <v>43777</v>
      </c>
      <c r="B19" s="62" t="s">
        <v>64</v>
      </c>
      <c r="C19" s="63" t="s">
        <v>65</v>
      </c>
      <c r="D19" s="37" t="s">
        <v>109</v>
      </c>
      <c r="E19" s="90">
        <v>3</v>
      </c>
    </row>
    <row r="20" spans="1:9" ht="45" customHeight="1" x14ac:dyDescent="0.25">
      <c r="A20" s="61">
        <v>43778</v>
      </c>
      <c r="B20" s="62" t="s">
        <v>64</v>
      </c>
      <c r="C20" s="63" t="s">
        <v>65</v>
      </c>
      <c r="D20" s="37" t="s">
        <v>110</v>
      </c>
      <c r="E20" s="90">
        <v>4.6500000000000004</v>
      </c>
      <c r="G20" s="38"/>
      <c r="H20" s="38"/>
      <c r="I20" s="39"/>
    </row>
    <row r="21" spans="1:9" ht="42.75" customHeight="1" x14ac:dyDescent="0.25">
      <c r="A21" s="61">
        <v>43778</v>
      </c>
      <c r="B21" s="62" t="s">
        <v>64</v>
      </c>
      <c r="C21" s="63" t="s">
        <v>65</v>
      </c>
      <c r="D21" s="37" t="s">
        <v>111</v>
      </c>
      <c r="E21" s="90">
        <v>4.6399999999999997</v>
      </c>
      <c r="G21" s="38"/>
      <c r="H21" s="38"/>
      <c r="I21" s="39"/>
    </row>
    <row r="22" spans="1:9" ht="59.25" customHeight="1" x14ac:dyDescent="0.25">
      <c r="A22" s="32">
        <v>43780</v>
      </c>
      <c r="B22" s="62" t="s">
        <v>64</v>
      </c>
      <c r="C22" s="63" t="s">
        <v>112</v>
      </c>
      <c r="D22" s="34" t="s">
        <v>113</v>
      </c>
      <c r="E22" s="90">
        <v>15</v>
      </c>
      <c r="G22" s="38"/>
      <c r="H22" s="38"/>
      <c r="I22" s="39"/>
    </row>
    <row r="23" spans="1:9" ht="19.5" customHeight="1" x14ac:dyDescent="0.25">
      <c r="A23" s="32">
        <v>43781</v>
      </c>
      <c r="B23" s="62">
        <v>7413</v>
      </c>
      <c r="C23" s="63" t="s">
        <v>50</v>
      </c>
      <c r="D23" s="34" t="s">
        <v>83</v>
      </c>
      <c r="E23" s="90">
        <v>2.4</v>
      </c>
      <c r="G23" s="38"/>
      <c r="H23" s="38"/>
      <c r="I23" s="39"/>
    </row>
    <row r="24" spans="1:9" ht="57.75" x14ac:dyDescent="0.25">
      <c r="A24" s="32">
        <v>43781</v>
      </c>
      <c r="B24" s="36" t="s">
        <v>64</v>
      </c>
      <c r="C24" s="34" t="s">
        <v>65</v>
      </c>
      <c r="D24" s="34" t="s">
        <v>114</v>
      </c>
      <c r="E24" s="35">
        <v>3.16</v>
      </c>
      <c r="G24" s="38"/>
      <c r="H24" s="38"/>
      <c r="I24" s="39"/>
    </row>
    <row r="25" spans="1:9" ht="42.75" customHeight="1" x14ac:dyDescent="0.25">
      <c r="A25" s="32">
        <v>43781</v>
      </c>
      <c r="B25" s="36" t="s">
        <v>64</v>
      </c>
      <c r="C25" s="34" t="s">
        <v>65</v>
      </c>
      <c r="D25" s="34" t="s">
        <v>115</v>
      </c>
      <c r="E25" s="35">
        <v>2.4</v>
      </c>
    </row>
    <row r="26" spans="1:9" ht="26.25" customHeight="1" x14ac:dyDescent="0.25">
      <c r="A26" s="32">
        <v>43781</v>
      </c>
      <c r="B26" s="36" t="s">
        <v>64</v>
      </c>
      <c r="C26" s="34" t="s">
        <v>65</v>
      </c>
      <c r="D26" s="34" t="s">
        <v>116</v>
      </c>
      <c r="E26" s="35">
        <v>2.69</v>
      </c>
    </row>
    <row r="27" spans="1:9" ht="43.5" x14ac:dyDescent="0.25">
      <c r="A27" s="32">
        <v>43782</v>
      </c>
      <c r="B27" s="36" t="s">
        <v>64</v>
      </c>
      <c r="C27" s="34" t="s">
        <v>65</v>
      </c>
      <c r="D27" s="34" t="s">
        <v>117</v>
      </c>
      <c r="E27" s="89">
        <v>3.55</v>
      </c>
    </row>
    <row r="28" spans="1:9" ht="56.25" customHeight="1" x14ac:dyDescent="0.25">
      <c r="A28" s="32">
        <v>43782</v>
      </c>
      <c r="B28" s="36" t="s">
        <v>64</v>
      </c>
      <c r="C28" s="34" t="s">
        <v>65</v>
      </c>
      <c r="D28" s="34" t="s">
        <v>118</v>
      </c>
      <c r="E28" s="89">
        <v>4.24</v>
      </c>
    </row>
    <row r="29" spans="1:9" ht="57.75" x14ac:dyDescent="0.25">
      <c r="A29" s="32">
        <v>43782</v>
      </c>
      <c r="B29" s="36" t="s">
        <v>64</v>
      </c>
      <c r="C29" s="34" t="s">
        <v>65</v>
      </c>
      <c r="D29" s="34" t="s">
        <v>119</v>
      </c>
      <c r="E29" s="90">
        <v>2.9</v>
      </c>
    </row>
    <row r="30" spans="1:9" ht="43.5" x14ac:dyDescent="0.25">
      <c r="A30" s="32">
        <v>43783</v>
      </c>
      <c r="B30" s="36" t="s">
        <v>64</v>
      </c>
      <c r="C30" s="34" t="s">
        <v>65</v>
      </c>
      <c r="D30" s="34" t="s">
        <v>120</v>
      </c>
      <c r="E30" s="90">
        <v>2.64</v>
      </c>
    </row>
    <row r="31" spans="1:9" ht="28.5" customHeight="1" x14ac:dyDescent="0.25">
      <c r="A31" s="32">
        <v>43783</v>
      </c>
      <c r="B31" s="36" t="s">
        <v>64</v>
      </c>
      <c r="C31" s="34" t="s">
        <v>65</v>
      </c>
      <c r="D31" s="34" t="s">
        <v>121</v>
      </c>
      <c r="E31" s="35">
        <v>4.7</v>
      </c>
    </row>
    <row r="32" spans="1:9" s="19" customFormat="1" ht="43.5" x14ac:dyDescent="0.25">
      <c r="A32" s="32">
        <v>43785</v>
      </c>
      <c r="B32" s="36">
        <v>292</v>
      </c>
      <c r="C32" s="58" t="s">
        <v>76</v>
      </c>
      <c r="D32" s="37" t="s">
        <v>122</v>
      </c>
      <c r="E32" s="90">
        <v>6</v>
      </c>
    </row>
    <row r="33" spans="1:5" s="19" customFormat="1" ht="43.5" x14ac:dyDescent="0.25">
      <c r="A33" s="32">
        <v>43785</v>
      </c>
      <c r="B33" s="36">
        <v>293</v>
      </c>
      <c r="C33" s="58" t="s">
        <v>76</v>
      </c>
      <c r="D33" s="37" t="s">
        <v>123</v>
      </c>
      <c r="E33" s="90">
        <v>6</v>
      </c>
    </row>
    <row r="34" spans="1:5" s="19" customFormat="1" ht="43.5" x14ac:dyDescent="0.25">
      <c r="A34" s="32">
        <v>43785</v>
      </c>
      <c r="B34" s="36" t="s">
        <v>64</v>
      </c>
      <c r="C34" s="34" t="s">
        <v>65</v>
      </c>
      <c r="D34" s="37" t="s">
        <v>124</v>
      </c>
      <c r="E34" s="90">
        <v>1.83</v>
      </c>
    </row>
    <row r="35" spans="1:5" s="19" customFormat="1" ht="43.5" x14ac:dyDescent="0.25">
      <c r="A35" s="32">
        <v>43787</v>
      </c>
      <c r="B35" s="36" t="s">
        <v>64</v>
      </c>
      <c r="C35" s="34" t="s">
        <v>65</v>
      </c>
      <c r="D35" s="37" t="s">
        <v>125</v>
      </c>
      <c r="E35" s="90">
        <v>3.06</v>
      </c>
    </row>
    <row r="36" spans="1:5" s="19" customFormat="1" ht="43.5" x14ac:dyDescent="0.25">
      <c r="A36" s="32">
        <v>43787</v>
      </c>
      <c r="B36" s="36" t="s">
        <v>64</v>
      </c>
      <c r="C36" s="34" t="s">
        <v>65</v>
      </c>
      <c r="D36" s="37" t="s">
        <v>126</v>
      </c>
      <c r="E36" s="90">
        <v>2.5299999999999998</v>
      </c>
    </row>
    <row r="37" spans="1:5" s="19" customFormat="1" ht="43.5" x14ac:dyDescent="0.25">
      <c r="A37" s="32">
        <v>43787</v>
      </c>
      <c r="B37" s="36">
        <v>368077</v>
      </c>
      <c r="C37" s="34" t="s">
        <v>98</v>
      </c>
      <c r="D37" s="37" t="s">
        <v>127</v>
      </c>
      <c r="E37" s="90">
        <v>9.11</v>
      </c>
    </row>
    <row r="38" spans="1:5" s="19" customFormat="1" ht="19.5" customHeight="1" x14ac:dyDescent="0.25">
      <c r="A38" s="32">
        <v>43787</v>
      </c>
      <c r="B38" s="36">
        <v>7298</v>
      </c>
      <c r="C38" s="34" t="s">
        <v>50</v>
      </c>
      <c r="D38" s="37" t="s">
        <v>83</v>
      </c>
      <c r="E38" s="90">
        <v>2.4</v>
      </c>
    </row>
    <row r="39" spans="1:5" s="19" customFormat="1" ht="56.25" customHeight="1" x14ac:dyDescent="0.25">
      <c r="A39" s="32">
        <v>43788</v>
      </c>
      <c r="B39" s="36" t="s">
        <v>64</v>
      </c>
      <c r="C39" s="34" t="s">
        <v>65</v>
      </c>
      <c r="D39" s="37" t="s">
        <v>128</v>
      </c>
      <c r="E39" s="90">
        <v>3.5</v>
      </c>
    </row>
    <row r="40" spans="1:5" s="19" customFormat="1" ht="30.75" customHeight="1" x14ac:dyDescent="0.25">
      <c r="A40" s="32">
        <v>43788</v>
      </c>
      <c r="B40" s="36" t="s">
        <v>64</v>
      </c>
      <c r="C40" s="34" t="s">
        <v>65</v>
      </c>
      <c r="D40" s="37" t="s">
        <v>129</v>
      </c>
      <c r="E40" s="35">
        <v>2.97</v>
      </c>
    </row>
    <row r="41" spans="1:5" s="19" customFormat="1" ht="48" customHeight="1" x14ac:dyDescent="0.25">
      <c r="A41" s="32">
        <v>43789</v>
      </c>
      <c r="B41" s="36">
        <v>38850</v>
      </c>
      <c r="C41" s="34" t="s">
        <v>130</v>
      </c>
      <c r="D41" s="37" t="s">
        <v>131</v>
      </c>
      <c r="E41" s="90">
        <v>1.5</v>
      </c>
    </row>
    <row r="42" spans="1:5" s="19" customFormat="1" ht="62.25" customHeight="1" x14ac:dyDescent="0.25">
      <c r="A42" s="32">
        <v>43789</v>
      </c>
      <c r="B42" s="36">
        <v>6056</v>
      </c>
      <c r="C42" s="34" t="s">
        <v>132</v>
      </c>
      <c r="D42" s="37" t="s">
        <v>133</v>
      </c>
      <c r="E42" s="90">
        <v>16.5</v>
      </c>
    </row>
    <row r="43" spans="1:5" s="19" customFormat="1" ht="33.75" customHeight="1" x14ac:dyDescent="0.25">
      <c r="A43" s="32">
        <v>43789</v>
      </c>
      <c r="B43" s="36">
        <v>370997</v>
      </c>
      <c r="C43" s="34" t="s">
        <v>98</v>
      </c>
      <c r="D43" s="37" t="s">
        <v>134</v>
      </c>
      <c r="E43" s="89">
        <v>7.75</v>
      </c>
    </row>
    <row r="44" spans="1:5" s="19" customFormat="1" ht="42" customHeight="1" x14ac:dyDescent="0.25">
      <c r="A44" s="32">
        <v>43790</v>
      </c>
      <c r="B44" s="36" t="s">
        <v>64</v>
      </c>
      <c r="C44" s="34" t="s">
        <v>65</v>
      </c>
      <c r="D44" s="34" t="s">
        <v>135</v>
      </c>
      <c r="E44" s="90">
        <v>4.87</v>
      </c>
    </row>
    <row r="45" spans="1:5" s="19" customFormat="1" ht="27.75" customHeight="1" x14ac:dyDescent="0.25">
      <c r="A45" s="32">
        <v>43790</v>
      </c>
      <c r="B45" s="36" t="s">
        <v>64</v>
      </c>
      <c r="C45" s="34" t="s">
        <v>65</v>
      </c>
      <c r="D45" s="34" t="s">
        <v>136</v>
      </c>
      <c r="E45" s="90">
        <v>2.67</v>
      </c>
    </row>
    <row r="46" spans="1:5" ht="29.25" x14ac:dyDescent="0.25">
      <c r="A46" s="32">
        <v>43791</v>
      </c>
      <c r="B46" s="36">
        <v>16050</v>
      </c>
      <c r="C46" s="34" t="s">
        <v>137</v>
      </c>
      <c r="D46" s="34" t="s">
        <v>138</v>
      </c>
      <c r="E46" s="35">
        <v>5.25</v>
      </c>
    </row>
    <row r="47" spans="1:5" ht="29.25" x14ac:dyDescent="0.25">
      <c r="A47" s="32">
        <v>43791</v>
      </c>
      <c r="B47" s="36">
        <v>2051</v>
      </c>
      <c r="C47" s="58" t="s">
        <v>139</v>
      </c>
      <c r="D47" s="34" t="s">
        <v>140</v>
      </c>
      <c r="E47" s="90">
        <v>18.100000000000001</v>
      </c>
    </row>
    <row r="48" spans="1:5" x14ac:dyDescent="0.25">
      <c r="A48" s="32">
        <v>43794</v>
      </c>
      <c r="B48" s="36">
        <v>7108</v>
      </c>
      <c r="C48" s="34" t="s">
        <v>50</v>
      </c>
      <c r="D48" s="34" t="s">
        <v>83</v>
      </c>
      <c r="E48" s="89">
        <v>4.8</v>
      </c>
    </row>
    <row r="49" spans="1:5" ht="57.75" x14ac:dyDescent="0.25">
      <c r="A49" s="32">
        <v>43795</v>
      </c>
      <c r="B49" s="36">
        <v>294</v>
      </c>
      <c r="C49" s="34" t="s">
        <v>76</v>
      </c>
      <c r="D49" s="34" t="s">
        <v>141</v>
      </c>
      <c r="E49" s="35">
        <v>4.41</v>
      </c>
    </row>
    <row r="50" spans="1:5" ht="17.25" x14ac:dyDescent="0.3">
      <c r="A50" s="59"/>
      <c r="B50" s="59"/>
      <c r="C50" s="59"/>
      <c r="D50" s="59"/>
      <c r="E50" s="60">
        <f>SUM(E4:E49)</f>
        <v>246.1</v>
      </c>
    </row>
  </sheetData>
  <mergeCells count="1">
    <mergeCell ref="A1:E1"/>
  </mergeCells>
  <printOptions horizontalCentered="1"/>
  <pageMargins left="0.31496062992125984" right="0.31496062992125984" top="0.35433070866141736" bottom="0.35433070866141736" header="0.31496062992125984" footer="0.31496062992125984"/>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zoomScale="87" workbookViewId="0">
      <selection activeCell="D11" sqref="D11"/>
    </sheetView>
  </sheetViews>
  <sheetFormatPr baseColWidth="10" defaultRowHeight="15" x14ac:dyDescent="0.25"/>
  <cols>
    <col min="1" max="1" width="19.85546875" customWidth="1"/>
    <col min="2" max="2" width="16" customWidth="1"/>
    <col min="3" max="3" width="12.140625" customWidth="1"/>
  </cols>
  <sheetData>
    <row r="2" spans="1:3" ht="21" x14ac:dyDescent="0.35">
      <c r="A2" s="13" t="s">
        <v>2</v>
      </c>
      <c r="B2" s="13" t="s">
        <v>0</v>
      </c>
      <c r="C2" s="8"/>
    </row>
    <row r="3" spans="1:3" ht="21" x14ac:dyDescent="0.35">
      <c r="A3" s="2" t="s">
        <v>3</v>
      </c>
      <c r="B3" s="14">
        <v>228.88000000000005</v>
      </c>
      <c r="C3" s="7"/>
    </row>
    <row r="4" spans="1:3" ht="21" x14ac:dyDescent="0.35">
      <c r="A4" s="2" t="s">
        <v>4</v>
      </c>
      <c r="B4" s="14">
        <v>324.45</v>
      </c>
      <c r="C4" s="7"/>
    </row>
    <row r="5" spans="1:3" ht="21" x14ac:dyDescent="0.35">
      <c r="A5" s="2" t="s">
        <v>16</v>
      </c>
      <c r="B5" s="14">
        <v>199.97</v>
      </c>
      <c r="C5" s="7"/>
    </row>
    <row r="6" spans="1:3" ht="21" x14ac:dyDescent="0.35">
      <c r="A6" s="2" t="s">
        <v>18</v>
      </c>
      <c r="B6" s="14">
        <v>106.73</v>
      </c>
      <c r="C6" s="7"/>
    </row>
    <row r="7" spans="1:3" s="19" customFormat="1" ht="21" x14ac:dyDescent="0.35">
      <c r="A7" s="2" t="s">
        <v>51</v>
      </c>
      <c r="B7" s="14">
        <v>425.47</v>
      </c>
      <c r="C7" s="7"/>
    </row>
    <row r="8" spans="1:3" s="19" customFormat="1" ht="21" x14ac:dyDescent="0.35">
      <c r="A8" s="2" t="s">
        <v>55</v>
      </c>
      <c r="B8" s="14">
        <v>528.9</v>
      </c>
      <c r="C8" s="7"/>
    </row>
    <row r="9" spans="1:3" s="19" customFormat="1" ht="21" x14ac:dyDescent="0.35">
      <c r="A9" s="2" t="s">
        <v>60</v>
      </c>
      <c r="B9" s="14">
        <v>285.64999999999998</v>
      </c>
      <c r="C9" s="7"/>
    </row>
    <row r="10" spans="1:3" s="19" customFormat="1" ht="21" x14ac:dyDescent="0.35">
      <c r="A10" s="2" t="s">
        <v>63</v>
      </c>
      <c r="B10" s="14">
        <v>427.82</v>
      </c>
      <c r="C10" s="7"/>
    </row>
    <row r="11" spans="1:3" s="19" customFormat="1" ht="21" x14ac:dyDescent="0.35">
      <c r="A11" s="2" t="s">
        <v>68</v>
      </c>
      <c r="B11" s="14">
        <f>260.51+156.07</f>
        <v>416.58</v>
      </c>
      <c r="C11" s="7"/>
    </row>
    <row r="12" spans="1:3" s="19" customFormat="1" ht="21" x14ac:dyDescent="0.35">
      <c r="A12" s="2" t="s">
        <v>82</v>
      </c>
      <c r="B12" s="14">
        <v>296.35000000000002</v>
      </c>
      <c r="C12" s="7"/>
    </row>
    <row r="13" spans="1:3" s="19" customFormat="1" ht="21" x14ac:dyDescent="0.35">
      <c r="A13" s="2" t="s">
        <v>88</v>
      </c>
      <c r="B13" s="14">
        <v>246.1</v>
      </c>
      <c r="C13" s="7"/>
    </row>
    <row r="14" spans="1:3" ht="21" x14ac:dyDescent="0.35">
      <c r="A14" s="2" t="s">
        <v>12</v>
      </c>
      <c r="B14" s="15">
        <f>SUM(B3:B13)</f>
        <v>3486.9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workbookViewId="0">
      <selection activeCell="D12" sqref="D12"/>
    </sheetView>
  </sheetViews>
  <sheetFormatPr baseColWidth="10" defaultRowHeight="15" x14ac:dyDescent="0.25"/>
  <cols>
    <col min="1" max="1" width="15.42578125" customWidth="1"/>
    <col min="6" max="6" width="16.42578125" customWidth="1"/>
    <col min="12" max="12" width="12.140625" bestFit="1" customWidth="1"/>
  </cols>
  <sheetData>
    <row r="2" spans="1:2" ht="21" x14ac:dyDescent="0.35">
      <c r="A2" s="16" t="s">
        <v>5</v>
      </c>
      <c r="B2" s="16" t="s">
        <v>1</v>
      </c>
    </row>
    <row r="3" spans="1:2" ht="21" x14ac:dyDescent="0.35">
      <c r="A3" s="2" t="s">
        <v>10</v>
      </c>
      <c r="B3" s="2">
        <v>384</v>
      </c>
    </row>
    <row r="4" spans="1:2" ht="21" x14ac:dyDescent="0.35">
      <c r="A4" s="2" t="s">
        <v>11</v>
      </c>
      <c r="B4" s="2">
        <v>332</v>
      </c>
    </row>
    <row r="5" spans="1:2" ht="21" x14ac:dyDescent="0.35">
      <c r="A5" s="2" t="s">
        <v>17</v>
      </c>
      <c r="B5" s="2">
        <v>352</v>
      </c>
    </row>
    <row r="6" spans="1:2" ht="21" x14ac:dyDescent="0.35">
      <c r="A6" s="2" t="s">
        <v>19</v>
      </c>
      <c r="B6" s="2">
        <v>193</v>
      </c>
    </row>
    <row r="7" spans="1:2" s="19" customFormat="1" ht="21" x14ac:dyDescent="0.35">
      <c r="A7" s="2" t="s">
        <v>52</v>
      </c>
      <c r="B7" s="2">
        <v>261</v>
      </c>
    </row>
    <row r="8" spans="1:2" s="19" customFormat="1" ht="21" x14ac:dyDescent="0.35">
      <c r="A8" s="2" t="s">
        <v>54</v>
      </c>
      <c r="B8" s="2">
        <v>416</v>
      </c>
    </row>
    <row r="9" spans="1:2" s="19" customFormat="1" ht="21" x14ac:dyDescent="0.35">
      <c r="A9" s="2" t="s">
        <v>61</v>
      </c>
      <c r="B9" s="2">
        <v>265</v>
      </c>
    </row>
    <row r="10" spans="1:2" s="19" customFormat="1" ht="21" x14ac:dyDescent="0.35">
      <c r="A10" s="2" t="s">
        <v>62</v>
      </c>
      <c r="B10" s="2">
        <v>253</v>
      </c>
    </row>
    <row r="11" spans="1:2" s="19" customFormat="1" ht="21" x14ac:dyDescent="0.35">
      <c r="A11" s="2" t="s">
        <v>67</v>
      </c>
      <c r="B11" s="2">
        <v>120</v>
      </c>
    </row>
    <row r="12" spans="1:2" s="19" customFormat="1" ht="21" x14ac:dyDescent="0.35">
      <c r="A12" s="2" t="s">
        <v>81</v>
      </c>
      <c r="B12" s="2">
        <v>325</v>
      </c>
    </row>
    <row r="13" spans="1:2" s="19" customFormat="1" ht="21" x14ac:dyDescent="0.35">
      <c r="A13" s="2" t="s">
        <v>87</v>
      </c>
      <c r="B13" s="2">
        <v>333</v>
      </c>
    </row>
    <row r="14" spans="1:2" ht="21" x14ac:dyDescent="0.35">
      <c r="A14" s="2" t="s">
        <v>12</v>
      </c>
      <c r="B14" s="6">
        <f>SUM(B3:B13)</f>
        <v>3234</v>
      </c>
    </row>
    <row r="30" spans="2:2" ht="21" x14ac:dyDescent="0.35">
      <c r="B30" s="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A19" sqref="A19"/>
    </sheetView>
  </sheetViews>
  <sheetFormatPr baseColWidth="10" defaultRowHeight="15" x14ac:dyDescent="0.25"/>
  <cols>
    <col min="1" max="1" width="50.7109375" customWidth="1"/>
    <col min="2" max="2" width="12.7109375" bestFit="1" customWidth="1"/>
    <col min="4" max="4" width="14.5703125" customWidth="1"/>
  </cols>
  <sheetData>
    <row r="2" spans="1:5" ht="18.75" x14ac:dyDescent="0.3">
      <c r="A2" s="18" t="s">
        <v>8</v>
      </c>
    </row>
    <row r="3" spans="1:5" ht="18.75" x14ac:dyDescent="0.3">
      <c r="A3" s="1"/>
    </row>
    <row r="4" spans="1:5" ht="18.75" x14ac:dyDescent="0.3">
      <c r="A4" s="1" t="s">
        <v>9</v>
      </c>
    </row>
    <row r="5" spans="1:5" ht="18.75" x14ac:dyDescent="0.3">
      <c r="A5" s="1" t="s">
        <v>90</v>
      </c>
      <c r="B5" s="28">
        <v>35666.160000000003</v>
      </c>
    </row>
    <row r="6" spans="1:5" ht="18.75" x14ac:dyDescent="0.3">
      <c r="A6" s="1" t="s">
        <v>91</v>
      </c>
      <c r="B6" s="28">
        <v>37300.44</v>
      </c>
    </row>
    <row r="7" spans="1:5" ht="18.75" x14ac:dyDescent="0.3">
      <c r="A7" s="4" t="s">
        <v>53</v>
      </c>
      <c r="B7" s="29">
        <v>37300.44</v>
      </c>
    </row>
    <row r="9" spans="1:5" ht="18.75" x14ac:dyDescent="0.3">
      <c r="A9" s="1"/>
      <c r="E9" s="21"/>
    </row>
    <row r="10" spans="1:5" ht="18.75" x14ac:dyDescent="0.3">
      <c r="A10" s="1"/>
    </row>
    <row r="11" spans="1:5" ht="18.75" x14ac:dyDescent="0.3">
      <c r="A11" s="1"/>
    </row>
    <row r="12" spans="1:5" ht="18.75" x14ac:dyDescent="0.3">
      <c r="A12" s="1"/>
    </row>
  </sheetData>
  <pageMargins left="0.7" right="0.7" top="0.75" bottom="0.75" header="0.3" footer="0.3"/>
  <pageSetup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Estado de Ingr. y Egr.</vt:lpstr>
      <vt:lpstr>Histor. de Ingr. y Egr.</vt:lpstr>
      <vt:lpstr>Caja Chica </vt:lpstr>
      <vt:lpstr>Historico Caja Chica</vt:lpstr>
      <vt:lpstr>Memb. Socios</vt:lpstr>
      <vt:lpstr>Estado de Cuenta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Contabilidad</cp:lastModifiedBy>
  <cp:lastPrinted>2019-10-08T19:49:25Z</cp:lastPrinted>
  <dcterms:created xsi:type="dcterms:W3CDTF">2016-01-18T19:16:25Z</dcterms:created>
  <dcterms:modified xsi:type="dcterms:W3CDTF">2019-12-07T19:31:04Z</dcterms:modified>
</cp:coreProperties>
</file>